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2" windowWidth="15072" windowHeight="8328"/>
  </bookViews>
  <sheets>
    <sheet name="18C2-ĐĐT1" sheetId="11" r:id="rId1"/>
  </sheets>
  <definedNames>
    <definedName name="_xlnm.Print_Titles" localSheetId="0">'18C2-ĐĐT1'!$10:$11</definedName>
  </definedNames>
  <calcPr calcId="144525"/>
</workbook>
</file>

<file path=xl/calcChain.xml><?xml version="1.0" encoding="utf-8"?>
<calcChain xmlns="http://schemas.openxmlformats.org/spreadsheetml/2006/main">
  <c r="H92" i="11" l="1"/>
  <c r="G92" i="11"/>
  <c r="F92" i="11"/>
  <c r="E92" i="11"/>
  <c r="H83" i="11"/>
  <c r="H82" i="11"/>
  <c r="H81" i="11"/>
  <c r="H80" i="11"/>
  <c r="H79" i="11"/>
  <c r="H78" i="11"/>
  <c r="H77" i="11"/>
  <c r="H76" i="11"/>
  <c r="H75" i="11"/>
  <c r="H74" i="11"/>
  <c r="H73" i="11"/>
  <c r="H72" i="11"/>
  <c r="H71" i="11"/>
  <c r="H70" i="11"/>
  <c r="H68" i="11"/>
  <c r="H67" i="11"/>
  <c r="H66" i="11"/>
  <c r="H65" i="11"/>
  <c r="H64" i="11"/>
  <c r="H62" i="11"/>
  <c r="H61" i="11"/>
  <c r="H60" i="11"/>
  <c r="H59" i="11"/>
  <c r="H58" i="11"/>
  <c r="H57" i="11"/>
  <c r="H56" i="11"/>
  <c r="H55" i="11"/>
  <c r="H54" i="11"/>
  <c r="H53" i="11"/>
  <c r="H52" i="11"/>
  <c r="H51" i="11"/>
  <c r="H50" i="11"/>
  <c r="H49" i="11"/>
  <c r="H48" i="11"/>
  <c r="H47" i="11"/>
  <c r="H46" i="11"/>
  <c r="H45" i="11"/>
  <c r="H44" i="11"/>
  <c r="H43" i="11"/>
  <c r="H42" i="11"/>
  <c r="H41" i="11"/>
  <c r="H40" i="11"/>
  <c r="H39" i="11"/>
  <c r="H38" i="11"/>
  <c r="H37" i="11"/>
  <c r="H36" i="11"/>
  <c r="H35" i="11"/>
  <c r="H34" i="11"/>
  <c r="H33" i="11"/>
  <c r="H32" i="11"/>
  <c r="H31" i="11"/>
  <c r="H30" i="11"/>
  <c r="H29" i="11"/>
  <c r="H28" i="11"/>
  <c r="H27" i="11"/>
  <c r="H26" i="11"/>
  <c r="H25" i="11"/>
  <c r="H24" i="11"/>
  <c r="H23" i="11"/>
  <c r="H22" i="11"/>
  <c r="H21" i="11"/>
  <c r="H20" i="11"/>
  <c r="H19" i="11"/>
  <c r="H18" i="11"/>
  <c r="H17" i="11"/>
  <c r="H16" i="11"/>
  <c r="H15" i="11"/>
  <c r="H14" i="11"/>
  <c r="H13" i="11"/>
  <c r="H12" i="11"/>
  <c r="F13" i="11"/>
  <c r="F14" i="11"/>
  <c r="F15" i="11"/>
  <c r="F16" i="11"/>
  <c r="F17" i="11"/>
  <c r="F18" i="11"/>
  <c r="F19" i="11"/>
  <c r="F20" i="11"/>
  <c r="F21" i="11"/>
  <c r="F22" i="11"/>
  <c r="F23" i="11"/>
  <c r="F24" i="11"/>
  <c r="F25" i="11"/>
  <c r="F26" i="11"/>
  <c r="F27" i="11"/>
  <c r="F28" i="11"/>
  <c r="F29" i="11"/>
  <c r="F30" i="11"/>
  <c r="F31" i="11"/>
  <c r="F32" i="11"/>
  <c r="F33" i="11"/>
  <c r="F34" i="11"/>
  <c r="F35" i="11"/>
  <c r="F36" i="11"/>
  <c r="F37" i="11"/>
  <c r="F38" i="11"/>
  <c r="F39" i="11"/>
  <c r="F40" i="11"/>
  <c r="F41" i="11"/>
  <c r="F42" i="11"/>
  <c r="F43" i="11"/>
  <c r="F44" i="11"/>
  <c r="F45" i="11"/>
  <c r="F46" i="11"/>
  <c r="F47" i="11"/>
  <c r="F48" i="11"/>
  <c r="F49" i="11"/>
  <c r="F50" i="11"/>
  <c r="F51" i="11"/>
  <c r="F52" i="11"/>
  <c r="F53" i="11"/>
  <c r="F54" i="11"/>
  <c r="F55" i="11"/>
  <c r="F56" i="11"/>
  <c r="F57" i="11"/>
  <c r="F58" i="11"/>
  <c r="F59" i="11"/>
  <c r="F60" i="11"/>
  <c r="F61" i="11"/>
  <c r="F62" i="11"/>
  <c r="F64" i="11"/>
  <c r="F65" i="11"/>
  <c r="F66" i="11"/>
  <c r="F67" i="11"/>
  <c r="F68" i="11"/>
  <c r="F70" i="11"/>
  <c r="F71" i="11"/>
  <c r="F72" i="11"/>
  <c r="F73" i="11"/>
  <c r="F74" i="11"/>
  <c r="F75" i="11"/>
  <c r="F76" i="11"/>
  <c r="F77" i="11"/>
  <c r="F78" i="11"/>
  <c r="F79" i="11"/>
  <c r="F80" i="11"/>
  <c r="F81" i="11"/>
  <c r="F82" i="11"/>
  <c r="F83" i="11"/>
  <c r="F12" i="11"/>
  <c r="G88" i="11" l="1"/>
  <c r="H88" i="11" s="1"/>
  <c r="G91" i="11"/>
  <c r="H91" i="11" s="1"/>
  <c r="G87" i="11"/>
  <c r="G89" i="11"/>
  <c r="H89" i="11" s="1"/>
  <c r="G90" i="11"/>
  <c r="H90" i="11" s="1"/>
  <c r="E88" i="11"/>
  <c r="F88" i="11" s="1"/>
  <c r="E91" i="11"/>
  <c r="F91" i="11" s="1"/>
  <c r="E87" i="11"/>
  <c r="F87" i="11" s="1"/>
  <c r="E89" i="11"/>
  <c r="F89" i="11" s="1"/>
  <c r="E90" i="11"/>
  <c r="F90" i="11" s="1"/>
  <c r="H87" i="11"/>
</calcChain>
</file>

<file path=xl/sharedStrings.xml><?xml version="1.0" encoding="utf-8"?>
<sst xmlns="http://schemas.openxmlformats.org/spreadsheetml/2006/main" count="260" uniqueCount="212">
  <si>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</si>
  <si>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</si>
  <si>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</si>
  <si>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</si>
  <si>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</si>
  <si>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</si>
  <si>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</si>
  <si>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</si>
  <si>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</si>
  <si>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</si>
  <si>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</si>
  <si>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</si>
  <si>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</si>
  <si>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</si>
  <si>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</si>
  <si>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</si>
  <si>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</si>
  <si>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</si>
  <si>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</si>
  <si>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</si>
  <si>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LỚP TRƯỞNG</t>
  </si>
  <si>
    <t>UBND THÀNH PHỐ HỒ CHÍ MINH</t>
  </si>
  <si>
    <t>TRƯỜNG CAO ĐẲNG LÝ TỰ TRỌNG</t>
  </si>
  <si>
    <t>THÀNH PHỐ HỒ CHÍ MINH</t>
  </si>
  <si>
    <r>
      <t>Học kỳ: 1 Năm học: 2018 - 2019</t>
    </r>
    <r>
      <rPr>
        <sz val="14"/>
        <rFont val="Times New Roman"/>
        <family val="1"/>
      </rPr>
      <t xml:space="preserve"> </t>
    </r>
  </si>
  <si>
    <t>TP. Hồ Chí Minh, ngày      tháng      năm 20</t>
  </si>
  <si>
    <t>Không xếp loại</t>
  </si>
  <si>
    <t>Lớp:  18C2-ĐĐT1     Sĩ số:  72  Khoa: Công nghệ Điện - Điện tử</t>
  </si>
  <si>
    <t>18005683</t>
  </si>
  <si>
    <t>Vũ Trọng</t>
  </si>
  <si>
    <t>Bằng</t>
  </si>
  <si>
    <t>18005536</t>
  </si>
  <si>
    <t>Huỳnh Triệu Thái</t>
  </si>
  <si>
    <t>Bình</t>
  </si>
  <si>
    <t>18005438</t>
  </si>
  <si>
    <t>Vũ Khắc</t>
  </si>
  <si>
    <t>Cần</t>
  </si>
  <si>
    <t>18005489</t>
  </si>
  <si>
    <t>Huỳnh Văn</t>
  </si>
  <si>
    <t>Chí</t>
  </si>
  <si>
    <t>18005676</t>
  </si>
  <si>
    <t>Lê Thái Thành</t>
  </si>
  <si>
    <t>Đăng</t>
  </si>
  <si>
    <t>18005443</t>
  </si>
  <si>
    <t>Nguyễn Quốc</t>
  </si>
  <si>
    <t>Đạt</t>
  </si>
  <si>
    <t>18005748</t>
  </si>
  <si>
    <t>Tăng Thành</t>
  </si>
  <si>
    <t>18005356</t>
  </si>
  <si>
    <t>Quý Tâm</t>
  </si>
  <si>
    <t>Điền</t>
  </si>
  <si>
    <t>18005384</t>
  </si>
  <si>
    <t>Nguyễn Ngọc</t>
  </si>
  <si>
    <t>Điệp</t>
  </si>
  <si>
    <t>18005331</t>
  </si>
  <si>
    <t>Lê Thái</t>
  </si>
  <si>
    <t>Đô</t>
  </si>
  <si>
    <t>18005792</t>
  </si>
  <si>
    <t>Hồ Minh</t>
  </si>
  <si>
    <t>Đức</t>
  </si>
  <si>
    <t>18005752</t>
  </si>
  <si>
    <t>Lê Minh</t>
  </si>
  <si>
    <t>18005707</t>
  </si>
  <si>
    <t>Nguyễn Tấn</t>
  </si>
  <si>
    <t>18005382</t>
  </si>
  <si>
    <t>Nguyễn Dương Quốc</t>
  </si>
  <si>
    <t>Duy</t>
  </si>
  <si>
    <t>18005724</t>
  </si>
  <si>
    <t>Nguyễn Thành</t>
  </si>
  <si>
    <t>18005344</t>
  </si>
  <si>
    <t>Phan Huỳnh</t>
  </si>
  <si>
    <t>18005324</t>
  </si>
  <si>
    <t>Hồ Hồng</t>
  </si>
  <si>
    <t>Hải</t>
  </si>
  <si>
    <t>18005689</t>
  </si>
  <si>
    <t>Nguyễn Minh</t>
  </si>
  <si>
    <t>Hiếu</t>
  </si>
  <si>
    <t>18005422</t>
  </si>
  <si>
    <t>Nguyễn Văn</t>
  </si>
  <si>
    <t>18005772</t>
  </si>
  <si>
    <t>Hóa</t>
  </si>
  <si>
    <t>18005703</t>
  </si>
  <si>
    <t>Nguyễn Văn Quốc</t>
  </si>
  <si>
    <t>Hoàng</t>
  </si>
  <si>
    <t>18005381</t>
  </si>
  <si>
    <t>Trần Trọng</t>
  </si>
  <si>
    <t>Hợp</t>
  </si>
  <si>
    <t>18005400</t>
  </si>
  <si>
    <t>Ngô Quang</t>
  </si>
  <si>
    <t>Huấn</t>
  </si>
  <si>
    <t>18005292</t>
  </si>
  <si>
    <t>Nguyễn Mạnh</t>
  </si>
  <si>
    <t>Hùng</t>
  </si>
  <si>
    <t>18005713</t>
  </si>
  <si>
    <t>Nguyễn Thanh</t>
  </si>
  <si>
    <t>18005392</t>
  </si>
  <si>
    <t>Trần Văn</t>
  </si>
  <si>
    <t>18005291</t>
  </si>
  <si>
    <t>Lê Đỗ Quang</t>
  </si>
  <si>
    <t>Huy</t>
  </si>
  <si>
    <t>18005378</t>
  </si>
  <si>
    <t>Lê Hùng Minh</t>
  </si>
  <si>
    <t>18005767</t>
  </si>
  <si>
    <t>Võ Phước</t>
  </si>
  <si>
    <t>18005700</t>
  </si>
  <si>
    <t>Võ Quốc</t>
  </si>
  <si>
    <t>18005490</t>
  </si>
  <si>
    <t>Lê Duy</t>
  </si>
  <si>
    <t>Kiên</t>
  </si>
  <si>
    <t>18005677</t>
  </si>
  <si>
    <t>Đỗ Anh</t>
  </si>
  <si>
    <t>Kiệt</t>
  </si>
  <si>
    <t>18005789</t>
  </si>
  <si>
    <t>Lê Tuấn</t>
  </si>
  <si>
    <t>18005573</t>
  </si>
  <si>
    <t>Nguyễn Tiến</t>
  </si>
  <si>
    <t>Lợi</t>
  </si>
  <si>
    <t>18005376</t>
  </si>
  <si>
    <t>Đặng Đỗ Minh</t>
  </si>
  <si>
    <t>Long</t>
  </si>
  <si>
    <t>18005706</t>
  </si>
  <si>
    <t>Trịnh Công</t>
  </si>
  <si>
    <t>Minh</t>
  </si>
  <si>
    <t>18005437</t>
  </si>
  <si>
    <t>Nhiêu Nhựt</t>
  </si>
  <si>
    <t>Nam</t>
  </si>
  <si>
    <t>18005342</t>
  </si>
  <si>
    <t>Lê Cẩm</t>
  </si>
  <si>
    <t>Nghĩa</t>
  </si>
  <si>
    <t>18005318</t>
  </si>
  <si>
    <t>Lê Nguyễn Hoàng</t>
  </si>
  <si>
    <t>Nhân</t>
  </si>
  <si>
    <t>18005670</t>
  </si>
  <si>
    <t>Nguyễn Trà Thành</t>
  </si>
  <si>
    <t>18005760</t>
  </si>
  <si>
    <t>Nhựt</t>
  </si>
  <si>
    <t>18005720</t>
  </si>
  <si>
    <t>Diệp Tuấn</t>
  </si>
  <si>
    <t>Phát</t>
  </si>
  <si>
    <t>18005544</t>
  </si>
  <si>
    <t>Lê Tấn</t>
  </si>
  <si>
    <t>18005693</t>
  </si>
  <si>
    <t>Lý Đức</t>
  </si>
  <si>
    <t>18005714</t>
  </si>
  <si>
    <t>Nguyễn Thanh</t>
  </si>
  <si>
    <t>Phi</t>
  </si>
  <si>
    <t>18005403</t>
  </si>
  <si>
    <t>Cao Hồng</t>
  </si>
  <si>
    <t>Phúc</t>
  </si>
  <si>
    <t>18005274</t>
  </si>
  <si>
    <t>Đường Vinh</t>
  </si>
  <si>
    <t>18005472</t>
  </si>
  <si>
    <t>18005698</t>
  </si>
  <si>
    <t>Phạm Văn</t>
  </si>
  <si>
    <t>18005480</t>
  </si>
  <si>
    <t>Đỗ Minh</t>
  </si>
  <si>
    <t>Quân</t>
  </si>
  <si>
    <t>18005671</t>
  </si>
  <si>
    <t>Nguyễn Thiện</t>
  </si>
  <si>
    <t>Quang</t>
  </si>
  <si>
    <t>18005805</t>
  </si>
  <si>
    <t>Quý</t>
  </si>
  <si>
    <t>18005680</t>
  </si>
  <si>
    <t>Dương Tiến</t>
  </si>
  <si>
    <t>Sĩ</t>
  </si>
  <si>
    <t>18005306</t>
  </si>
  <si>
    <t>Đoàn Hữu</t>
  </si>
  <si>
    <t>Tài</t>
  </si>
  <si>
    <t>18005357</t>
  </si>
  <si>
    <t>Hồ Tân</t>
  </si>
  <si>
    <t>18005744</t>
  </si>
  <si>
    <t>Tâm</t>
  </si>
  <si>
    <t>18005761</t>
  </si>
  <si>
    <t>18005802</t>
  </si>
  <si>
    <t>Trần Minh</t>
  </si>
  <si>
    <t>18005323</t>
  </si>
  <si>
    <t>Trương Thành</t>
  </si>
  <si>
    <t>18005273</t>
  </si>
  <si>
    <t>Đặng Lê Hoàng</t>
  </si>
  <si>
    <t>Thái</t>
  </si>
  <si>
    <t>18005717</t>
  </si>
  <si>
    <t>Đặng Nguyễn Quốc</t>
  </si>
  <si>
    <t>Thanh</t>
  </si>
  <si>
    <t>18005712</t>
  </si>
  <si>
    <t>Thi</t>
  </si>
  <si>
    <t>18005429</t>
  </si>
  <si>
    <t>Trần Hoàng</t>
  </si>
  <si>
    <t>Thiện</t>
  </si>
  <si>
    <t>18005709</t>
  </si>
  <si>
    <t>Lê Quyết</t>
  </si>
  <si>
    <t>Tiến</t>
  </si>
  <si>
    <t>18005681</t>
  </si>
  <si>
    <t>Trương Đình</t>
  </si>
  <si>
    <t>Trọng</t>
  </si>
  <si>
    <t>18005798</t>
  </si>
  <si>
    <t>Nguyễn Huỳnh Thanh</t>
  </si>
  <si>
    <t>Tú</t>
  </si>
  <si>
    <t>18005433</t>
  </si>
  <si>
    <t>Phạm Thế</t>
  </si>
  <si>
    <t>18005705</t>
  </si>
  <si>
    <t>Đặng Anh</t>
  </si>
  <si>
    <t>Tuấn</t>
  </si>
  <si>
    <t>18005430</t>
  </si>
  <si>
    <t>Tùng</t>
  </si>
  <si>
    <t>18005297</t>
  </si>
  <si>
    <t>Lê</t>
  </si>
  <si>
    <t>Vinh</t>
  </si>
  <si>
    <t>18005410</t>
  </si>
  <si>
    <t>Lê Thế</t>
  </si>
  <si>
    <t>18005568</t>
  </si>
  <si>
    <t>Không XL</t>
  </si>
  <si>
    <t>Nguyễn Ngọc Trang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</si>
</sst>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6"/>
      <color indexed="10"/>
      <name val="Times New Roman"/>
      <family val="1"/>
    </font>
    <font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" fillId="0" borderId="3" xfId="0" applyFont="1" applyBorder="1"/>
    <xf numFmtId="0" fontId="1" fillId="0" borderId="4" xfId="0" applyFont="1" applyBorder="1"/>
    <xf numFmtId="0" fontId="11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" fillId="0" borderId="0" xfId="0" applyFont="1" applyBorder="1"/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wrapText="1"/>
    </xf>
    <xf numFmtId="0" fontId="16" fillId="2" borderId="11" xfId="0" applyFont="1" applyFill="1" applyBorder="1" applyAlignment="1">
      <alignment horizontal="left" vertical="center"/>
    </xf>
    <xf numFmtId="2" fontId="15" fillId="0" borderId="0" xfId="0" applyNumberFormat="1" applyFont="1" applyBorder="1" applyAlignment="1">
      <alignment horizontal="right"/>
    </xf>
    <xf numFmtId="4" fontId="17" fillId="2" borderId="2" xfId="0" applyNumberFormat="1" applyFont="1" applyFill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/>
    </xf>
    <xf numFmtId="0" fontId="15" fillId="3" borderId="2" xfId="0" applyFont="1" applyFill="1" applyBorder="1" applyAlignment="1">
      <alignment horizontal="center" vertical="center"/>
    </xf>
    <xf numFmtId="0" fontId="15" fillId="0" borderId="2" xfId="0" quotePrefix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left" vertical="center" wrapText="1"/>
    </xf>
    <xf numFmtId="0" fontId="15" fillId="0" borderId="17" xfId="0" applyFont="1" applyBorder="1" applyAlignment="1">
      <alignment horizontal="left" vertical="center" wrapText="1"/>
    </xf>
    <xf numFmtId="2" fontId="1" fillId="0" borderId="2" xfId="0" applyNumberFormat="1" applyFont="1" applyBorder="1" applyAlignment="1">
      <alignment horizontal="right" vertical="center"/>
    </xf>
    <xf numFmtId="2" fontId="1" fillId="0" borderId="18" xfId="0" applyNumberFormat="1" applyFont="1" applyBorder="1" applyAlignment="1">
      <alignment horizontal="right" vertical="center"/>
    </xf>
    <xf numFmtId="0" fontId="1" fillId="2" borderId="11" xfId="0" applyFont="1" applyFill="1" applyBorder="1" applyAlignment="1">
      <alignment horizontal="left" vertical="center"/>
    </xf>
    <xf numFmtId="0" fontId="1" fillId="0" borderId="15" xfId="0" applyFont="1" applyBorder="1" applyAlignment="1">
      <alignment horizontal="center" vertical="center"/>
    </xf>
    <xf numFmtId="0" fontId="1" fillId="0" borderId="19" xfId="0" applyFont="1" applyBorder="1"/>
    <xf numFmtId="0" fontId="10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5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4" fillId="0" borderId="8" xfId="0" applyFont="1" applyBorder="1" applyAlignment="1">
      <alignment horizontal="center"/>
    </xf>
    <xf numFmtId="0" fontId="4" fillId="0" borderId="1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/>
    </xf>
    <xf numFmtId="0" fontId="11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2" fillId="0" borderId="0" xfId="0" applyFont="1" applyAlignment="1">
      <alignment horizontal="center"/>
    </xf>
  </cellXfs>
  <cellStyles count="1">
    <cellStyle name="Normal" xfId="0" builtinId="0"/>
  </cellStyles>
  <dxfs count="12"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597" name="Line 1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598" name="Line 2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599" name="Line 3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00" name="Line 4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1" name="Line 5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02" name="Line 6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3" name="Line 7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04" name="Line 8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5" name="Line 9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606" name="Line 10"/>
        <xdr:cNvSpPr>
          <a:spLocks noChangeShapeType="1"/>
        </xdr:cNvSpPr>
      </xdr:nvSpPr>
      <xdr:spPr bwMode="auto">
        <a:xfrm>
          <a:off x="3981450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7" name="Line 11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08" name="Line 12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9" name="Line 13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610" name="Line 14"/>
        <xdr:cNvSpPr>
          <a:spLocks noChangeShapeType="1"/>
        </xdr:cNvSpPr>
      </xdr:nvSpPr>
      <xdr:spPr bwMode="auto">
        <a:xfrm>
          <a:off x="3981450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11" name="Line 15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12" name="Line 16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13" name="Line 17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614" name="Line 18"/>
        <xdr:cNvSpPr>
          <a:spLocks noChangeShapeType="1"/>
        </xdr:cNvSpPr>
      </xdr:nvSpPr>
      <xdr:spPr bwMode="auto">
        <a:xfrm>
          <a:off x="3981450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15" name="Line 19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16" name="Line 20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11617" name="Line 123"/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8</xdr:col>
      <xdr:colOff>438150</xdr:colOff>
      <xdr:row>2</xdr:row>
      <xdr:rowOff>200025</xdr:rowOff>
    </xdr:to>
    <xdr:sp macro="" textlink="">
      <xdr:nvSpPr>
        <xdr:cNvPr id="11618" name="Line 124"/>
        <xdr:cNvSpPr>
          <a:spLocks noChangeShapeType="1"/>
        </xdr:cNvSpPr>
      </xdr:nvSpPr>
      <xdr:spPr bwMode="auto">
        <a:xfrm>
          <a:off x="363855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12"/>
  </sheetPr>
  <dimension ref="A1:T118"/>
  <sheetViews>
    <sheetView tabSelected="1" view="pageBreakPreview" zoomScaleNormal="100" workbookViewId="0">
      <selection activeCell="E16" sqref="E16"/>
    </sheetView>
  </sheetViews>
  <sheetFormatPr defaultColWidth="9.33203125" defaultRowHeight="13.8" x14ac:dyDescent="0.25"/>
  <cols>
    <col min="1" max="1" width="6.77734375" style="1" customWidth="1"/>
    <col min="2" max="2" width="11.77734375" style="1" customWidth="1"/>
    <col min="3" max="3" width="23.77734375" style="1" customWidth="1"/>
    <col min="4" max="4" width="8.77734375" style="1" customWidth="1"/>
    <col min="5" max="7" width="9.6640625" style="1" customWidth="1"/>
    <col min="8" max="8" width="10.109375" style="1" customWidth="1"/>
    <col min="9" max="9" width="20.7773437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3">
      <c r="A2" s="46" t="s">
        <v>21</v>
      </c>
      <c r="B2" s="46"/>
      <c r="C2" s="46"/>
      <c r="D2" s="46"/>
      <c r="E2" s="47" t="s">
        <v>1</v>
      </c>
      <c r="F2" s="47"/>
      <c r="G2" s="47"/>
      <c r="H2" s="47"/>
      <c r="I2" s="4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3">
      <c r="A3" s="43" t="s">
        <v>22</v>
      </c>
      <c r="B3" s="43"/>
      <c r="C3" s="43"/>
      <c r="D3" s="43"/>
      <c r="E3" s="48" t="s">
        <v>2</v>
      </c>
      <c r="F3" s="48"/>
      <c r="G3" s="48"/>
      <c r="H3" s="48"/>
      <c r="I3" s="4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43" t="s">
        <v>23</v>
      </c>
      <c r="B4" s="43"/>
      <c r="C4" s="43"/>
      <c r="D4" s="43"/>
      <c r="E4" s="43"/>
      <c r="F4" s="43"/>
      <c r="G4" s="43"/>
      <c r="H4" s="43"/>
      <c r="I4" s="4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3">
      <c r="A5" s="44"/>
      <c r="B5" s="44"/>
      <c r="C5" s="44"/>
      <c r="D5" s="4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19.5" customHeight="1" x14ac:dyDescent="0.4">
      <c r="A6" s="45" t="s">
        <v>3</v>
      </c>
      <c r="B6" s="45"/>
      <c r="C6" s="45"/>
      <c r="D6" s="45"/>
      <c r="E6" s="45"/>
      <c r="F6" s="45"/>
      <c r="G6" s="45"/>
      <c r="H6" s="45"/>
      <c r="I6" s="4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5">
      <c r="A7" s="45" t="s">
        <v>24</v>
      </c>
      <c r="B7" s="45"/>
      <c r="C7" s="45"/>
      <c r="D7" s="45"/>
      <c r="E7" s="45"/>
      <c r="F7" s="45"/>
      <c r="G7" s="45"/>
      <c r="H7" s="45"/>
      <c r="I7" s="4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5">
      <c r="A8" s="49" t="s">
        <v>27</v>
      </c>
      <c r="B8" s="49"/>
      <c r="C8" s="49"/>
      <c r="D8" s="49"/>
      <c r="E8" s="49"/>
      <c r="F8" s="49"/>
      <c r="G8" s="49"/>
      <c r="H8" s="49"/>
      <c r="I8" s="4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6" customHeight="1" x14ac:dyDescent="0.35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5">
      <c r="A10" s="50" t="s">
        <v>4</v>
      </c>
      <c r="B10" s="27"/>
      <c r="C10" s="52" t="s">
        <v>5</v>
      </c>
      <c r="D10" s="53"/>
      <c r="E10" s="56" t="s">
        <v>6</v>
      </c>
      <c r="F10" s="57"/>
      <c r="G10" s="56" t="s">
        <v>7</v>
      </c>
      <c r="H10" s="57"/>
      <c r="I10" s="58" t="s">
        <v>8</v>
      </c>
    </row>
    <row r="11" spans="1:20" s="12" customFormat="1" ht="30" customHeight="1" x14ac:dyDescent="0.25">
      <c r="A11" s="51"/>
      <c r="B11" s="26"/>
      <c r="C11" s="54"/>
      <c r="D11" s="55"/>
      <c r="E11" s="13" t="s">
        <v>9</v>
      </c>
      <c r="F11" s="13" t="s">
        <v>10</v>
      </c>
      <c r="G11" s="13" t="s">
        <v>9</v>
      </c>
      <c r="H11" s="13" t="s">
        <v>10</v>
      </c>
      <c r="I11" s="51"/>
    </row>
    <row r="12" spans="1:20" s="12" customFormat="1" ht="15.9" customHeight="1" x14ac:dyDescent="0.25">
      <c r="A12" s="14">
        <v>1</v>
      </c>
      <c r="B12" s="35" t="s">
        <v>28</v>
      </c>
      <c r="C12" s="37" t="s">
        <v>29</v>
      </c>
      <c r="D12" s="36" t="s">
        <v>30</v>
      </c>
      <c r="E12" s="32">
        <v>0.8</v>
      </c>
      <c r="F12" s="30" t="str">
        <f>IF(AND(E12&gt;89),"XS",IF(AND(E12&gt;79),"Tốt",IF(AND(E12&gt;69),"Khá",IF(AND(E12&gt;49),"TB","Yếu"))))</f>
        <v>Yếu</v>
      </c>
      <c r="G12" s="32">
        <v>0.8</v>
      </c>
      <c r="H12" s="30" t="str">
        <f>IF(AND(G12&gt;89),"XS",IF(AND(G12&gt;79),"Tốt",IF(AND(G12&gt;69),"Khá",IF(AND(G12&gt;49),"TB","Yếu"))))</f>
        <v>Yếu</v>
      </c>
      <c r="I12" s="28"/>
    </row>
    <row r="13" spans="1:20" s="12" customFormat="1" ht="15.9" customHeight="1" x14ac:dyDescent="0.25">
      <c r="A13" s="14">
        <v>2</v>
      </c>
      <c r="B13" s="35" t="s">
        <v>31</v>
      </c>
      <c r="C13" s="37" t="s">
        <v>32</v>
      </c>
      <c r="D13" s="36" t="s">
        <v>33</v>
      </c>
      <c r="E13" s="32">
        <v>22</v>
      </c>
      <c r="F13" s="30" t="str">
        <f t="shared" ref="F13:H76" si="0">IF(AND(E13&gt;89),"XS",IF(AND(E13&gt;79),"Tốt",IF(AND(E13&gt;69),"Khá",IF(AND(E13&gt;49),"TB","Yếu"))))</f>
        <v>Yếu</v>
      </c>
      <c r="G13" s="32">
        <v>22</v>
      </c>
      <c r="H13" s="30" t="str">
        <f t="shared" si="0"/>
        <v>Yếu</v>
      </c>
      <c r="I13" s="28"/>
    </row>
    <row r="14" spans="1:20" s="12" customFormat="1" ht="15.9" customHeight="1" x14ac:dyDescent="0.25">
      <c r="A14" s="14">
        <v>3</v>
      </c>
      <c r="B14" s="35" t="s">
        <v>34</v>
      </c>
      <c r="C14" s="37" t="s">
        <v>35</v>
      </c>
      <c r="D14" s="36" t="s">
        <v>36</v>
      </c>
      <c r="E14" s="32">
        <v>64</v>
      </c>
      <c r="F14" s="30" t="str">
        <f t="shared" si="0"/>
        <v>TB</v>
      </c>
      <c r="G14" s="32">
        <v>64</v>
      </c>
      <c r="H14" s="30" t="str">
        <f t="shared" si="0"/>
        <v>TB</v>
      </c>
      <c r="I14" s="28"/>
    </row>
    <row r="15" spans="1:20" s="12" customFormat="1" ht="15.9" customHeight="1" x14ac:dyDescent="0.25">
      <c r="A15" s="14">
        <v>4</v>
      </c>
      <c r="B15" s="35" t="s">
        <v>37</v>
      </c>
      <c r="C15" s="37" t="s">
        <v>38</v>
      </c>
      <c r="D15" s="36" t="s">
        <v>39</v>
      </c>
      <c r="E15" s="32">
        <v>48</v>
      </c>
      <c r="F15" s="30" t="str">
        <f t="shared" si="0"/>
        <v>Yếu</v>
      </c>
      <c r="G15" s="32">
        <v>48</v>
      </c>
      <c r="H15" s="30" t="str">
        <f t="shared" si="0"/>
        <v>Yếu</v>
      </c>
      <c r="I15" s="15"/>
    </row>
    <row r="16" spans="1:20" s="12" customFormat="1" ht="15.9" customHeight="1" x14ac:dyDescent="0.25">
      <c r="A16" s="14">
        <v>5</v>
      </c>
      <c r="B16" s="35" t="s">
        <v>40</v>
      </c>
      <c r="C16" s="37" t="s">
        <v>41</v>
      </c>
      <c r="D16" s="36" t="s">
        <v>42</v>
      </c>
      <c r="E16" s="32">
        <v>16</v>
      </c>
      <c r="F16" s="30" t="str">
        <f t="shared" si="0"/>
        <v>Yếu</v>
      </c>
      <c r="G16" s="32">
        <v>16</v>
      </c>
      <c r="H16" s="30" t="str">
        <f t="shared" si="0"/>
        <v>Yếu</v>
      </c>
      <c r="I16" s="15"/>
    </row>
    <row r="17" spans="1:9" s="12" customFormat="1" ht="15.9" customHeight="1" x14ac:dyDescent="0.25">
      <c r="A17" s="14">
        <v>6</v>
      </c>
      <c r="B17" s="35" t="s">
        <v>43</v>
      </c>
      <c r="C17" s="37" t="s">
        <v>44</v>
      </c>
      <c r="D17" s="36" t="s">
        <v>45</v>
      </c>
      <c r="E17" s="32">
        <v>68</v>
      </c>
      <c r="F17" s="30" t="str">
        <f t="shared" si="0"/>
        <v>TB</v>
      </c>
      <c r="G17" s="32">
        <v>68</v>
      </c>
      <c r="H17" s="30" t="str">
        <f t="shared" si="0"/>
        <v>TB</v>
      </c>
      <c r="I17" s="15"/>
    </row>
    <row r="18" spans="1:9" s="12" customFormat="1" ht="15.9" customHeight="1" x14ac:dyDescent="0.25">
      <c r="A18" s="14">
        <v>7</v>
      </c>
      <c r="B18" s="35" t="s">
        <v>46</v>
      </c>
      <c r="C18" s="37" t="s">
        <v>47</v>
      </c>
      <c r="D18" s="36" t="s">
        <v>45</v>
      </c>
      <c r="E18" s="32">
        <v>53</v>
      </c>
      <c r="F18" s="30" t="str">
        <f t="shared" si="0"/>
        <v>TB</v>
      </c>
      <c r="G18" s="32">
        <v>53</v>
      </c>
      <c r="H18" s="30" t="str">
        <f t="shared" si="0"/>
        <v>TB</v>
      </c>
      <c r="I18" s="15"/>
    </row>
    <row r="19" spans="1:9" s="12" customFormat="1" ht="15.9" customHeight="1" x14ac:dyDescent="0.25">
      <c r="A19" s="14">
        <v>8</v>
      </c>
      <c r="B19" s="35" t="s">
        <v>48</v>
      </c>
      <c r="C19" s="37" t="s">
        <v>49</v>
      </c>
      <c r="D19" s="36" t="s">
        <v>50</v>
      </c>
      <c r="E19" s="32">
        <v>12</v>
      </c>
      <c r="F19" s="30" t="str">
        <f t="shared" si="0"/>
        <v>Yếu</v>
      </c>
      <c r="G19" s="32">
        <v>12</v>
      </c>
      <c r="H19" s="30" t="str">
        <f t="shared" si="0"/>
        <v>Yếu</v>
      </c>
      <c r="I19" s="15"/>
    </row>
    <row r="20" spans="1:9" s="12" customFormat="1" ht="15.9" customHeight="1" x14ac:dyDescent="0.25">
      <c r="A20" s="14">
        <v>9</v>
      </c>
      <c r="B20" s="35" t="s">
        <v>51</v>
      </c>
      <c r="C20" s="37" t="s">
        <v>52</v>
      </c>
      <c r="D20" s="36" t="s">
        <v>53</v>
      </c>
      <c r="E20" s="32">
        <v>55</v>
      </c>
      <c r="F20" s="30" t="str">
        <f t="shared" si="0"/>
        <v>TB</v>
      </c>
      <c r="G20" s="32">
        <v>55</v>
      </c>
      <c r="H20" s="30" t="str">
        <f t="shared" si="0"/>
        <v>TB</v>
      </c>
      <c r="I20" s="28"/>
    </row>
    <row r="21" spans="1:9" s="12" customFormat="1" ht="15.9" customHeight="1" x14ac:dyDescent="0.25">
      <c r="A21" s="14">
        <v>10</v>
      </c>
      <c r="B21" s="35" t="s">
        <v>54</v>
      </c>
      <c r="C21" s="37" t="s">
        <v>55</v>
      </c>
      <c r="D21" s="36" t="s">
        <v>56</v>
      </c>
      <c r="E21" s="32">
        <v>50</v>
      </c>
      <c r="F21" s="30" t="str">
        <f t="shared" si="0"/>
        <v>TB</v>
      </c>
      <c r="G21" s="32">
        <v>50</v>
      </c>
      <c r="H21" s="30" t="str">
        <f t="shared" si="0"/>
        <v>TB</v>
      </c>
      <c r="I21" s="28"/>
    </row>
    <row r="22" spans="1:9" s="12" customFormat="1" ht="15.9" customHeight="1" x14ac:dyDescent="0.25">
      <c r="A22" s="14">
        <v>11</v>
      </c>
      <c r="B22" s="35" t="s">
        <v>57</v>
      </c>
      <c r="C22" s="37" t="s">
        <v>58</v>
      </c>
      <c r="D22" s="36" t="s">
        <v>59</v>
      </c>
      <c r="E22" s="32">
        <v>37</v>
      </c>
      <c r="F22" s="30" t="str">
        <f t="shared" si="0"/>
        <v>Yếu</v>
      </c>
      <c r="G22" s="32">
        <v>37</v>
      </c>
      <c r="H22" s="30" t="str">
        <f t="shared" si="0"/>
        <v>Yếu</v>
      </c>
      <c r="I22" s="28"/>
    </row>
    <row r="23" spans="1:9" s="12" customFormat="1" ht="15.9" customHeight="1" x14ac:dyDescent="0.25">
      <c r="A23" s="14">
        <v>12</v>
      </c>
      <c r="B23" s="35" t="s">
        <v>60</v>
      </c>
      <c r="C23" s="37" t="s">
        <v>61</v>
      </c>
      <c r="D23" s="36" t="s">
        <v>59</v>
      </c>
      <c r="E23" s="32">
        <v>41</v>
      </c>
      <c r="F23" s="30" t="str">
        <f t="shared" si="0"/>
        <v>Yếu</v>
      </c>
      <c r="G23" s="32">
        <v>41</v>
      </c>
      <c r="H23" s="30" t="str">
        <f t="shared" si="0"/>
        <v>Yếu</v>
      </c>
      <c r="I23" s="15"/>
    </row>
    <row r="24" spans="1:9" s="12" customFormat="1" ht="15.9" customHeight="1" x14ac:dyDescent="0.25">
      <c r="A24" s="14">
        <v>13</v>
      </c>
      <c r="B24" s="35" t="s">
        <v>62</v>
      </c>
      <c r="C24" s="37" t="s">
        <v>63</v>
      </c>
      <c r="D24" s="36" t="s">
        <v>59</v>
      </c>
      <c r="E24" s="32">
        <v>48</v>
      </c>
      <c r="F24" s="30" t="str">
        <f t="shared" si="0"/>
        <v>Yếu</v>
      </c>
      <c r="G24" s="32">
        <v>48</v>
      </c>
      <c r="H24" s="30" t="str">
        <f t="shared" si="0"/>
        <v>Yếu</v>
      </c>
      <c r="I24" s="15"/>
    </row>
    <row r="25" spans="1:9" s="12" customFormat="1" ht="15.9" customHeight="1" x14ac:dyDescent="0.25">
      <c r="A25" s="14">
        <v>14</v>
      </c>
      <c r="B25" s="35" t="s">
        <v>64</v>
      </c>
      <c r="C25" s="37" t="s">
        <v>65</v>
      </c>
      <c r="D25" s="36" t="s">
        <v>66</v>
      </c>
      <c r="E25" s="32">
        <v>52</v>
      </c>
      <c r="F25" s="30" t="str">
        <f t="shared" si="0"/>
        <v>TB</v>
      </c>
      <c r="G25" s="32">
        <v>52</v>
      </c>
      <c r="H25" s="30" t="str">
        <f t="shared" si="0"/>
        <v>TB</v>
      </c>
      <c r="I25" s="15"/>
    </row>
    <row r="26" spans="1:9" s="12" customFormat="1" ht="15.9" customHeight="1" x14ac:dyDescent="0.25">
      <c r="A26" s="14">
        <v>15</v>
      </c>
      <c r="B26" s="35" t="s">
        <v>67</v>
      </c>
      <c r="C26" s="37" t="s">
        <v>68</v>
      </c>
      <c r="D26" s="36" t="s">
        <v>66</v>
      </c>
      <c r="E26" s="32">
        <v>52</v>
      </c>
      <c r="F26" s="30" t="str">
        <f t="shared" si="0"/>
        <v>TB</v>
      </c>
      <c r="G26" s="32">
        <v>52</v>
      </c>
      <c r="H26" s="30" t="str">
        <f t="shared" si="0"/>
        <v>TB</v>
      </c>
      <c r="I26" s="15"/>
    </row>
    <row r="27" spans="1:9" s="12" customFormat="1" ht="15.9" customHeight="1" x14ac:dyDescent="0.25">
      <c r="A27" s="14">
        <v>16</v>
      </c>
      <c r="B27" s="35" t="s">
        <v>69</v>
      </c>
      <c r="C27" s="37" t="s">
        <v>70</v>
      </c>
      <c r="D27" s="36" t="s">
        <v>66</v>
      </c>
      <c r="E27" s="32">
        <v>47</v>
      </c>
      <c r="F27" s="30" t="str">
        <f t="shared" si="0"/>
        <v>Yếu</v>
      </c>
      <c r="G27" s="32">
        <v>47</v>
      </c>
      <c r="H27" s="30" t="str">
        <f t="shared" si="0"/>
        <v>Yếu</v>
      </c>
      <c r="I27" s="15"/>
    </row>
    <row r="28" spans="1:9" s="12" customFormat="1" ht="15.9" customHeight="1" x14ac:dyDescent="0.25">
      <c r="A28" s="14">
        <v>17</v>
      </c>
      <c r="B28" s="35" t="s">
        <v>71</v>
      </c>
      <c r="C28" s="37" t="s">
        <v>72</v>
      </c>
      <c r="D28" s="36" t="s">
        <v>73</v>
      </c>
      <c r="E28" s="32">
        <v>53</v>
      </c>
      <c r="F28" s="30" t="str">
        <f t="shared" si="0"/>
        <v>TB</v>
      </c>
      <c r="G28" s="32">
        <v>53</v>
      </c>
      <c r="H28" s="30" t="str">
        <f t="shared" si="0"/>
        <v>TB</v>
      </c>
      <c r="I28" s="15"/>
    </row>
    <row r="29" spans="1:9" s="12" customFormat="1" ht="15.9" customHeight="1" x14ac:dyDescent="0.25">
      <c r="A29" s="14">
        <v>18</v>
      </c>
      <c r="B29" s="35" t="s">
        <v>74</v>
      </c>
      <c r="C29" s="37" t="s">
        <v>75</v>
      </c>
      <c r="D29" s="36" t="s">
        <v>76</v>
      </c>
      <c r="E29" s="32">
        <v>49</v>
      </c>
      <c r="F29" s="30" t="str">
        <f t="shared" si="0"/>
        <v>Yếu</v>
      </c>
      <c r="G29" s="32">
        <v>49</v>
      </c>
      <c r="H29" s="30" t="str">
        <f t="shared" si="0"/>
        <v>Yếu</v>
      </c>
      <c r="I29" s="15"/>
    </row>
    <row r="30" spans="1:9" s="12" customFormat="1" ht="15.9" customHeight="1" x14ac:dyDescent="0.25">
      <c r="A30" s="14">
        <v>19</v>
      </c>
      <c r="B30" s="35" t="s">
        <v>77</v>
      </c>
      <c r="C30" s="37" t="s">
        <v>78</v>
      </c>
      <c r="D30" s="36" t="s">
        <v>76</v>
      </c>
      <c r="E30" s="32">
        <v>52</v>
      </c>
      <c r="F30" s="30" t="str">
        <f t="shared" si="0"/>
        <v>TB</v>
      </c>
      <c r="G30" s="32">
        <v>52</v>
      </c>
      <c r="H30" s="30" t="str">
        <f t="shared" si="0"/>
        <v>TB</v>
      </c>
      <c r="I30" s="15"/>
    </row>
    <row r="31" spans="1:9" s="12" customFormat="1" ht="15.9" customHeight="1" x14ac:dyDescent="0.25">
      <c r="A31" s="14">
        <v>20</v>
      </c>
      <c r="B31" s="35" t="s">
        <v>79</v>
      </c>
      <c r="C31" s="37" t="s">
        <v>78</v>
      </c>
      <c r="D31" s="36" t="s">
        <v>80</v>
      </c>
      <c r="E31" s="32">
        <v>58</v>
      </c>
      <c r="F31" s="30" t="str">
        <f t="shared" si="0"/>
        <v>TB</v>
      </c>
      <c r="G31" s="32">
        <v>58</v>
      </c>
      <c r="H31" s="30" t="str">
        <f t="shared" si="0"/>
        <v>TB</v>
      </c>
      <c r="I31" s="28"/>
    </row>
    <row r="32" spans="1:9" s="12" customFormat="1" ht="15.9" customHeight="1" x14ac:dyDescent="0.25">
      <c r="A32" s="14">
        <v>21</v>
      </c>
      <c r="B32" s="35" t="s">
        <v>81</v>
      </c>
      <c r="C32" s="37" t="s">
        <v>82</v>
      </c>
      <c r="D32" s="36" t="s">
        <v>83</v>
      </c>
      <c r="E32" s="32">
        <v>45</v>
      </c>
      <c r="F32" s="30" t="str">
        <f t="shared" si="0"/>
        <v>Yếu</v>
      </c>
      <c r="G32" s="32">
        <v>45</v>
      </c>
      <c r="H32" s="30" t="str">
        <f t="shared" si="0"/>
        <v>Yếu</v>
      </c>
      <c r="I32" s="15"/>
    </row>
    <row r="33" spans="1:9" s="12" customFormat="1" ht="15.9" customHeight="1" x14ac:dyDescent="0.25">
      <c r="A33" s="14">
        <v>22</v>
      </c>
      <c r="B33" s="35" t="s">
        <v>84</v>
      </c>
      <c r="C33" s="37" t="s">
        <v>85</v>
      </c>
      <c r="D33" s="36" t="s">
        <v>86</v>
      </c>
      <c r="E33" s="32">
        <v>50</v>
      </c>
      <c r="F33" s="30" t="str">
        <f t="shared" si="0"/>
        <v>TB</v>
      </c>
      <c r="G33" s="32">
        <v>50</v>
      </c>
      <c r="H33" s="30" t="str">
        <f t="shared" si="0"/>
        <v>TB</v>
      </c>
      <c r="I33" s="15"/>
    </row>
    <row r="34" spans="1:9" s="12" customFormat="1" ht="15.9" customHeight="1" x14ac:dyDescent="0.25">
      <c r="A34" s="14">
        <v>23</v>
      </c>
      <c r="B34" s="35" t="s">
        <v>87</v>
      </c>
      <c r="C34" s="37" t="s">
        <v>88</v>
      </c>
      <c r="D34" s="36" t="s">
        <v>89</v>
      </c>
      <c r="E34" s="32">
        <v>70</v>
      </c>
      <c r="F34" s="30" t="str">
        <f t="shared" si="0"/>
        <v>Khá</v>
      </c>
      <c r="G34" s="32">
        <v>70</v>
      </c>
      <c r="H34" s="30" t="str">
        <f t="shared" si="0"/>
        <v>Khá</v>
      </c>
      <c r="I34" s="15"/>
    </row>
    <row r="35" spans="1:9" s="12" customFormat="1" ht="15.9" customHeight="1" x14ac:dyDescent="0.25">
      <c r="A35" s="14">
        <v>24</v>
      </c>
      <c r="B35" s="35" t="s">
        <v>90</v>
      </c>
      <c r="C35" s="37" t="s">
        <v>91</v>
      </c>
      <c r="D35" s="36" t="s">
        <v>92</v>
      </c>
      <c r="E35" s="32">
        <v>47</v>
      </c>
      <c r="F35" s="30" t="str">
        <f t="shared" si="0"/>
        <v>Yếu</v>
      </c>
      <c r="G35" s="32">
        <v>47</v>
      </c>
      <c r="H35" s="30" t="str">
        <f t="shared" si="0"/>
        <v>Yếu</v>
      </c>
      <c r="I35" s="15"/>
    </row>
    <row r="36" spans="1:9" s="12" customFormat="1" ht="15.9" customHeight="1" x14ac:dyDescent="0.25">
      <c r="A36" s="14">
        <v>25</v>
      </c>
      <c r="B36" s="35" t="s">
        <v>93</v>
      </c>
      <c r="C36" s="37" t="s">
        <v>94</v>
      </c>
      <c r="D36" s="36" t="s">
        <v>92</v>
      </c>
      <c r="E36" s="32">
        <v>64</v>
      </c>
      <c r="F36" s="30" t="str">
        <f t="shared" si="0"/>
        <v>TB</v>
      </c>
      <c r="G36" s="32">
        <v>64</v>
      </c>
      <c r="H36" s="30" t="str">
        <f t="shared" si="0"/>
        <v>TB</v>
      </c>
      <c r="I36" s="15"/>
    </row>
    <row r="37" spans="1:9" s="12" customFormat="1" ht="15.9" customHeight="1" x14ac:dyDescent="0.25">
      <c r="A37" s="14">
        <v>26</v>
      </c>
      <c r="B37" s="35" t="s">
        <v>95</v>
      </c>
      <c r="C37" s="37" t="s">
        <v>96</v>
      </c>
      <c r="D37" s="36" t="s">
        <v>92</v>
      </c>
      <c r="E37" s="32">
        <v>66</v>
      </c>
      <c r="F37" s="30" t="str">
        <f t="shared" si="0"/>
        <v>TB</v>
      </c>
      <c r="G37" s="32">
        <v>66</v>
      </c>
      <c r="H37" s="30" t="str">
        <f t="shared" si="0"/>
        <v>TB</v>
      </c>
      <c r="I37" s="15"/>
    </row>
    <row r="38" spans="1:9" s="12" customFormat="1" ht="15.9" customHeight="1" x14ac:dyDescent="0.25">
      <c r="A38" s="14">
        <v>27</v>
      </c>
      <c r="B38" s="35" t="s">
        <v>97</v>
      </c>
      <c r="C38" s="37" t="s">
        <v>98</v>
      </c>
      <c r="D38" s="36" t="s">
        <v>99</v>
      </c>
      <c r="E38" s="32">
        <v>0.9</v>
      </c>
      <c r="F38" s="30" t="str">
        <f t="shared" si="0"/>
        <v>Yếu</v>
      </c>
      <c r="G38" s="32">
        <v>0.9</v>
      </c>
      <c r="H38" s="30" t="str">
        <f t="shared" si="0"/>
        <v>Yếu</v>
      </c>
      <c r="I38" s="28"/>
    </row>
    <row r="39" spans="1:9" s="12" customFormat="1" ht="15.9" customHeight="1" x14ac:dyDescent="0.25">
      <c r="A39" s="14">
        <v>28</v>
      </c>
      <c r="B39" s="35" t="s">
        <v>100</v>
      </c>
      <c r="C39" s="37" t="s">
        <v>101</v>
      </c>
      <c r="D39" s="36" t="s">
        <v>99</v>
      </c>
      <c r="E39" s="32">
        <v>50</v>
      </c>
      <c r="F39" s="30" t="str">
        <f t="shared" si="0"/>
        <v>TB</v>
      </c>
      <c r="G39" s="32">
        <v>50</v>
      </c>
      <c r="H39" s="30" t="str">
        <f t="shared" si="0"/>
        <v>TB</v>
      </c>
      <c r="I39" s="15"/>
    </row>
    <row r="40" spans="1:9" s="12" customFormat="1" ht="15.9" customHeight="1" x14ac:dyDescent="0.25">
      <c r="A40" s="14">
        <v>29</v>
      </c>
      <c r="B40" s="35" t="s">
        <v>102</v>
      </c>
      <c r="C40" s="37" t="s">
        <v>103</v>
      </c>
      <c r="D40" s="36" t="s">
        <v>99</v>
      </c>
      <c r="E40" s="32">
        <v>31</v>
      </c>
      <c r="F40" s="30" t="str">
        <f t="shared" si="0"/>
        <v>Yếu</v>
      </c>
      <c r="G40" s="32">
        <v>31</v>
      </c>
      <c r="H40" s="30" t="str">
        <f t="shared" si="0"/>
        <v>Yếu</v>
      </c>
      <c r="I40" s="28"/>
    </row>
    <row r="41" spans="1:9" s="12" customFormat="1" ht="15.9" customHeight="1" x14ac:dyDescent="0.25">
      <c r="A41" s="14">
        <v>30</v>
      </c>
      <c r="B41" s="35" t="s">
        <v>104</v>
      </c>
      <c r="C41" s="37" t="s">
        <v>105</v>
      </c>
      <c r="D41" s="36" t="s">
        <v>99</v>
      </c>
      <c r="E41" s="32">
        <v>60</v>
      </c>
      <c r="F41" s="30" t="str">
        <f t="shared" si="0"/>
        <v>TB</v>
      </c>
      <c r="G41" s="32">
        <v>60</v>
      </c>
      <c r="H41" s="30" t="str">
        <f t="shared" si="0"/>
        <v>TB</v>
      </c>
      <c r="I41" s="28"/>
    </row>
    <row r="42" spans="1:9" s="12" customFormat="1" ht="15.9" customHeight="1" x14ac:dyDescent="0.25">
      <c r="A42" s="14">
        <v>31</v>
      </c>
      <c r="B42" s="35" t="s">
        <v>106</v>
      </c>
      <c r="C42" s="37" t="s">
        <v>107</v>
      </c>
      <c r="D42" s="36" t="s">
        <v>108</v>
      </c>
      <c r="E42" s="32">
        <v>56</v>
      </c>
      <c r="F42" s="30" t="str">
        <f t="shared" si="0"/>
        <v>TB</v>
      </c>
      <c r="G42" s="32">
        <v>56</v>
      </c>
      <c r="H42" s="30" t="str">
        <f t="shared" si="0"/>
        <v>TB</v>
      </c>
      <c r="I42" s="28"/>
    </row>
    <row r="43" spans="1:9" s="12" customFormat="1" ht="15.9" customHeight="1" x14ac:dyDescent="0.25">
      <c r="A43" s="14">
        <v>32</v>
      </c>
      <c r="B43" s="35" t="s">
        <v>109</v>
      </c>
      <c r="C43" s="37" t="s">
        <v>110</v>
      </c>
      <c r="D43" s="36" t="s">
        <v>111</v>
      </c>
      <c r="E43" s="32">
        <v>12</v>
      </c>
      <c r="F43" s="30" t="str">
        <f t="shared" si="0"/>
        <v>Yếu</v>
      </c>
      <c r="G43" s="32">
        <v>12</v>
      </c>
      <c r="H43" s="30" t="str">
        <f t="shared" si="0"/>
        <v>Yếu</v>
      </c>
      <c r="I43" s="15"/>
    </row>
    <row r="44" spans="1:9" s="12" customFormat="1" ht="15.9" customHeight="1" x14ac:dyDescent="0.25">
      <c r="A44" s="14">
        <v>33</v>
      </c>
      <c r="B44" s="35" t="s">
        <v>112</v>
      </c>
      <c r="C44" s="37" t="s">
        <v>113</v>
      </c>
      <c r="D44" s="36" t="s">
        <v>111</v>
      </c>
      <c r="E44" s="32">
        <v>47</v>
      </c>
      <c r="F44" s="30" t="str">
        <f t="shared" si="0"/>
        <v>Yếu</v>
      </c>
      <c r="G44" s="32">
        <v>47</v>
      </c>
      <c r="H44" s="30" t="str">
        <f t="shared" si="0"/>
        <v>Yếu</v>
      </c>
      <c r="I44" s="15"/>
    </row>
    <row r="45" spans="1:9" s="12" customFormat="1" ht="15.9" customHeight="1" x14ac:dyDescent="0.25">
      <c r="A45" s="14">
        <v>34</v>
      </c>
      <c r="B45" s="35" t="s">
        <v>114</v>
      </c>
      <c r="C45" s="37" t="s">
        <v>115</v>
      </c>
      <c r="D45" s="36" t="s">
        <v>116</v>
      </c>
      <c r="E45" s="32">
        <v>47</v>
      </c>
      <c r="F45" s="30" t="str">
        <f t="shared" si="0"/>
        <v>Yếu</v>
      </c>
      <c r="G45" s="32">
        <v>47</v>
      </c>
      <c r="H45" s="30" t="str">
        <f t="shared" si="0"/>
        <v>Yếu</v>
      </c>
      <c r="I45" s="15"/>
    </row>
    <row r="46" spans="1:9" s="12" customFormat="1" ht="15.9" customHeight="1" x14ac:dyDescent="0.25">
      <c r="A46" s="14">
        <v>35</v>
      </c>
      <c r="B46" s="35" t="s">
        <v>117</v>
      </c>
      <c r="C46" s="37" t="s">
        <v>118</v>
      </c>
      <c r="D46" s="36" t="s">
        <v>119</v>
      </c>
      <c r="E46" s="32">
        <v>35</v>
      </c>
      <c r="F46" s="30" t="str">
        <f t="shared" si="0"/>
        <v>Yếu</v>
      </c>
      <c r="G46" s="32">
        <v>35</v>
      </c>
      <c r="H46" s="30" t="str">
        <f t="shared" si="0"/>
        <v>Yếu</v>
      </c>
      <c r="I46" s="15"/>
    </row>
    <row r="47" spans="1:9" s="12" customFormat="1" ht="15.9" customHeight="1" x14ac:dyDescent="0.25">
      <c r="A47" s="14">
        <v>36</v>
      </c>
      <c r="B47" s="35" t="s">
        <v>120</v>
      </c>
      <c r="C47" s="37" t="s">
        <v>121</v>
      </c>
      <c r="D47" s="36" t="s">
        <v>122</v>
      </c>
      <c r="E47" s="32">
        <v>50</v>
      </c>
      <c r="F47" s="30" t="str">
        <f t="shared" si="0"/>
        <v>TB</v>
      </c>
      <c r="G47" s="32">
        <v>50</v>
      </c>
      <c r="H47" s="30" t="str">
        <f t="shared" si="0"/>
        <v>TB</v>
      </c>
      <c r="I47" s="15"/>
    </row>
    <row r="48" spans="1:9" s="12" customFormat="1" ht="15.9" customHeight="1" x14ac:dyDescent="0.25">
      <c r="A48" s="14">
        <v>37</v>
      </c>
      <c r="B48" s="35" t="s">
        <v>123</v>
      </c>
      <c r="C48" s="37" t="s">
        <v>124</v>
      </c>
      <c r="D48" s="36" t="s">
        <v>125</v>
      </c>
      <c r="E48" s="32">
        <v>47</v>
      </c>
      <c r="F48" s="30" t="str">
        <f t="shared" si="0"/>
        <v>Yếu</v>
      </c>
      <c r="G48" s="32">
        <v>47</v>
      </c>
      <c r="H48" s="30" t="str">
        <f t="shared" si="0"/>
        <v>Yếu</v>
      </c>
      <c r="I48" s="15"/>
    </row>
    <row r="49" spans="1:9" s="12" customFormat="1" ht="15.9" customHeight="1" x14ac:dyDescent="0.25">
      <c r="A49" s="14">
        <v>38</v>
      </c>
      <c r="B49" s="35" t="s">
        <v>126</v>
      </c>
      <c r="C49" s="37" t="s">
        <v>127</v>
      </c>
      <c r="D49" s="36" t="s">
        <v>128</v>
      </c>
      <c r="E49" s="32">
        <v>34</v>
      </c>
      <c r="F49" s="30" t="str">
        <f t="shared" si="0"/>
        <v>Yếu</v>
      </c>
      <c r="G49" s="32">
        <v>34</v>
      </c>
      <c r="H49" s="30" t="str">
        <f t="shared" si="0"/>
        <v>Yếu</v>
      </c>
      <c r="I49" s="15"/>
    </row>
    <row r="50" spans="1:9" s="12" customFormat="1" ht="15.9" customHeight="1" x14ac:dyDescent="0.25">
      <c r="A50" s="14">
        <v>39</v>
      </c>
      <c r="B50" s="35" t="s">
        <v>129</v>
      </c>
      <c r="C50" s="37" t="s">
        <v>130</v>
      </c>
      <c r="D50" s="36" t="s">
        <v>131</v>
      </c>
      <c r="E50" s="32">
        <v>57</v>
      </c>
      <c r="F50" s="30" t="str">
        <f t="shared" si="0"/>
        <v>TB</v>
      </c>
      <c r="G50" s="32">
        <v>57</v>
      </c>
      <c r="H50" s="30" t="str">
        <f t="shared" si="0"/>
        <v>TB</v>
      </c>
      <c r="I50" s="15"/>
    </row>
    <row r="51" spans="1:9" s="12" customFormat="1" ht="15.9" customHeight="1" x14ac:dyDescent="0.25">
      <c r="A51" s="14">
        <v>40</v>
      </c>
      <c r="B51" s="35" t="s">
        <v>132</v>
      </c>
      <c r="C51" s="37" t="s">
        <v>133</v>
      </c>
      <c r="D51" s="36" t="s">
        <v>131</v>
      </c>
      <c r="E51" s="32">
        <v>46</v>
      </c>
      <c r="F51" s="30" t="str">
        <f t="shared" si="0"/>
        <v>Yếu</v>
      </c>
      <c r="G51" s="32">
        <v>46</v>
      </c>
      <c r="H51" s="30" t="str">
        <f t="shared" si="0"/>
        <v>Yếu</v>
      </c>
      <c r="I51" s="28"/>
    </row>
    <row r="52" spans="1:9" s="12" customFormat="1" ht="15.9" customHeight="1" x14ac:dyDescent="0.25">
      <c r="A52" s="14">
        <v>41</v>
      </c>
      <c r="B52" s="35" t="s">
        <v>134</v>
      </c>
      <c r="C52" s="37" t="s">
        <v>75</v>
      </c>
      <c r="D52" s="36" t="s">
        <v>135</v>
      </c>
      <c r="E52" s="32">
        <v>44</v>
      </c>
      <c r="F52" s="30" t="str">
        <f t="shared" si="0"/>
        <v>Yếu</v>
      </c>
      <c r="G52" s="32">
        <v>44</v>
      </c>
      <c r="H52" s="30" t="str">
        <f t="shared" si="0"/>
        <v>Yếu</v>
      </c>
      <c r="I52" s="15"/>
    </row>
    <row r="53" spans="1:9" s="12" customFormat="1" ht="15.9" customHeight="1" x14ac:dyDescent="0.25">
      <c r="A53" s="14">
        <v>42</v>
      </c>
      <c r="B53" s="35" t="s">
        <v>136</v>
      </c>
      <c r="C53" s="37" t="s">
        <v>137</v>
      </c>
      <c r="D53" s="36" t="s">
        <v>138</v>
      </c>
      <c r="E53" s="32">
        <v>50</v>
      </c>
      <c r="F53" s="30" t="str">
        <f t="shared" si="0"/>
        <v>TB</v>
      </c>
      <c r="G53" s="32">
        <v>50</v>
      </c>
      <c r="H53" s="30" t="str">
        <f t="shared" si="0"/>
        <v>TB</v>
      </c>
      <c r="I53" s="15"/>
    </row>
    <row r="54" spans="1:9" s="12" customFormat="1" ht="15.9" customHeight="1" x14ac:dyDescent="0.25">
      <c r="A54" s="14">
        <v>43</v>
      </c>
      <c r="B54" s="35" t="s">
        <v>139</v>
      </c>
      <c r="C54" s="37" t="s">
        <v>140</v>
      </c>
      <c r="D54" s="36" t="s">
        <v>138</v>
      </c>
      <c r="E54" s="32">
        <v>56</v>
      </c>
      <c r="F54" s="30" t="str">
        <f t="shared" si="0"/>
        <v>TB</v>
      </c>
      <c r="G54" s="32">
        <v>56</v>
      </c>
      <c r="H54" s="30" t="str">
        <f t="shared" si="0"/>
        <v>TB</v>
      </c>
      <c r="I54" s="15"/>
    </row>
    <row r="55" spans="1:9" s="12" customFormat="1" ht="15.9" customHeight="1" x14ac:dyDescent="0.25">
      <c r="A55" s="14">
        <v>44</v>
      </c>
      <c r="B55" s="35" t="s">
        <v>141</v>
      </c>
      <c r="C55" s="37" t="s">
        <v>142</v>
      </c>
      <c r="D55" s="36" t="s">
        <v>138</v>
      </c>
      <c r="E55" s="32">
        <v>13</v>
      </c>
      <c r="F55" s="30" t="str">
        <f t="shared" si="0"/>
        <v>Yếu</v>
      </c>
      <c r="G55" s="32">
        <v>13</v>
      </c>
      <c r="H55" s="30" t="str">
        <f t="shared" si="0"/>
        <v>Yếu</v>
      </c>
      <c r="I55" s="15"/>
    </row>
    <row r="56" spans="1:9" s="12" customFormat="1" ht="15.9" customHeight="1" x14ac:dyDescent="0.25">
      <c r="A56" s="14">
        <v>45</v>
      </c>
      <c r="B56" s="35" t="s">
        <v>143</v>
      </c>
      <c r="C56" s="37" t="s">
        <v>144</v>
      </c>
      <c r="D56" s="36" t="s">
        <v>145</v>
      </c>
      <c r="E56" s="33">
        <v>44</v>
      </c>
      <c r="F56" s="30" t="str">
        <f t="shared" si="0"/>
        <v>Yếu</v>
      </c>
      <c r="G56" s="33">
        <v>44</v>
      </c>
      <c r="H56" s="30" t="str">
        <f t="shared" si="0"/>
        <v>Yếu</v>
      </c>
      <c r="I56" s="15"/>
    </row>
    <row r="57" spans="1:9" s="12" customFormat="1" ht="15.9" customHeight="1" x14ac:dyDescent="0.25">
      <c r="A57" s="14">
        <v>46</v>
      </c>
      <c r="B57" s="35" t="s">
        <v>146</v>
      </c>
      <c r="C57" s="37" t="s">
        <v>147</v>
      </c>
      <c r="D57" s="36" t="s">
        <v>148</v>
      </c>
      <c r="E57" s="33">
        <v>45</v>
      </c>
      <c r="F57" s="30" t="str">
        <f t="shared" si="0"/>
        <v>Yếu</v>
      </c>
      <c r="G57" s="33">
        <v>45</v>
      </c>
      <c r="H57" s="30" t="str">
        <f t="shared" si="0"/>
        <v>Yếu</v>
      </c>
      <c r="I57" s="15"/>
    </row>
    <row r="58" spans="1:9" s="12" customFormat="1" ht="15.9" customHeight="1" x14ac:dyDescent="0.25">
      <c r="A58" s="14">
        <v>47</v>
      </c>
      <c r="B58" s="35" t="s">
        <v>149</v>
      </c>
      <c r="C58" s="37" t="s">
        <v>150</v>
      </c>
      <c r="D58" s="36" t="s">
        <v>148</v>
      </c>
      <c r="E58" s="33">
        <v>72</v>
      </c>
      <c r="F58" s="30" t="str">
        <f t="shared" si="0"/>
        <v>Khá</v>
      </c>
      <c r="G58" s="33">
        <v>72</v>
      </c>
      <c r="H58" s="30" t="str">
        <f t="shared" si="0"/>
        <v>Khá</v>
      </c>
      <c r="I58" s="28"/>
    </row>
    <row r="59" spans="1:9" s="12" customFormat="1" ht="15.9" customHeight="1" x14ac:dyDescent="0.25">
      <c r="A59" s="14">
        <v>48</v>
      </c>
      <c r="B59" s="35" t="s">
        <v>151</v>
      </c>
      <c r="C59" s="37" t="s">
        <v>75</v>
      </c>
      <c r="D59" s="36" t="s">
        <v>148</v>
      </c>
      <c r="E59" s="33">
        <v>53</v>
      </c>
      <c r="F59" s="30" t="str">
        <f t="shared" si="0"/>
        <v>TB</v>
      </c>
      <c r="G59" s="33">
        <v>53</v>
      </c>
      <c r="H59" s="30" t="str">
        <f t="shared" si="0"/>
        <v>TB</v>
      </c>
      <c r="I59" s="15"/>
    </row>
    <row r="60" spans="1:9" s="12" customFormat="1" ht="15.9" customHeight="1" x14ac:dyDescent="0.25">
      <c r="A60" s="14">
        <v>49</v>
      </c>
      <c r="B60" s="35" t="s">
        <v>152</v>
      </c>
      <c r="C60" s="37" t="s">
        <v>153</v>
      </c>
      <c r="D60" s="36" t="s">
        <v>148</v>
      </c>
      <c r="E60" s="33">
        <v>0.9</v>
      </c>
      <c r="F60" s="30" t="str">
        <f t="shared" si="0"/>
        <v>Yếu</v>
      </c>
      <c r="G60" s="33">
        <v>0.9</v>
      </c>
      <c r="H60" s="30" t="str">
        <f t="shared" si="0"/>
        <v>Yếu</v>
      </c>
      <c r="I60" s="28"/>
    </row>
    <row r="61" spans="1:9" s="12" customFormat="1" ht="15.9" customHeight="1" x14ac:dyDescent="0.25">
      <c r="A61" s="14">
        <v>50</v>
      </c>
      <c r="B61" s="35" t="s">
        <v>154</v>
      </c>
      <c r="C61" s="37" t="s">
        <v>155</v>
      </c>
      <c r="D61" s="36" t="s">
        <v>156</v>
      </c>
      <c r="E61" s="33">
        <v>64</v>
      </c>
      <c r="F61" s="30" t="str">
        <f t="shared" si="0"/>
        <v>TB</v>
      </c>
      <c r="G61" s="33">
        <v>64</v>
      </c>
      <c r="H61" s="30" t="str">
        <f t="shared" si="0"/>
        <v>TB</v>
      </c>
      <c r="I61" s="28"/>
    </row>
    <row r="62" spans="1:9" s="12" customFormat="1" ht="15.9" customHeight="1" x14ac:dyDescent="0.25">
      <c r="A62" s="14">
        <v>51</v>
      </c>
      <c r="B62" s="35" t="s">
        <v>157</v>
      </c>
      <c r="C62" s="37" t="s">
        <v>158</v>
      </c>
      <c r="D62" s="36" t="s">
        <v>159</v>
      </c>
      <c r="E62" s="34">
        <v>49</v>
      </c>
      <c r="F62" s="30" t="str">
        <f t="shared" si="0"/>
        <v>Yếu</v>
      </c>
      <c r="G62" s="34">
        <v>49</v>
      </c>
      <c r="H62" s="30" t="str">
        <f t="shared" si="0"/>
        <v>Yếu</v>
      </c>
      <c r="I62" s="28"/>
    </row>
    <row r="63" spans="1:9" s="12" customFormat="1" ht="15.9" customHeight="1" x14ac:dyDescent="0.25">
      <c r="A63" s="14">
        <v>52</v>
      </c>
      <c r="B63" s="35" t="s">
        <v>160</v>
      </c>
      <c r="C63" s="37" t="s">
        <v>52</v>
      </c>
      <c r="D63" s="36" t="s">
        <v>161</v>
      </c>
      <c r="E63" s="33"/>
      <c r="F63" s="30" t="s">
        <v>210</v>
      </c>
      <c r="G63" s="33"/>
      <c r="H63" s="30" t="s">
        <v>210</v>
      </c>
      <c r="I63" s="40" t="s">
        <v>26</v>
      </c>
    </row>
    <row r="64" spans="1:9" s="12" customFormat="1" ht="15.9" customHeight="1" x14ac:dyDescent="0.25">
      <c r="A64" s="14">
        <v>53</v>
      </c>
      <c r="B64" s="35" t="s">
        <v>162</v>
      </c>
      <c r="C64" s="37" t="s">
        <v>163</v>
      </c>
      <c r="D64" s="36" t="s">
        <v>164</v>
      </c>
      <c r="E64" s="33">
        <v>47</v>
      </c>
      <c r="F64" s="30" t="str">
        <f t="shared" si="0"/>
        <v>Yếu</v>
      </c>
      <c r="G64" s="33">
        <v>47</v>
      </c>
      <c r="H64" s="30" t="str">
        <f t="shared" si="0"/>
        <v>Yếu</v>
      </c>
      <c r="I64" s="15"/>
    </row>
    <row r="65" spans="1:9" s="12" customFormat="1" ht="15.9" customHeight="1" x14ac:dyDescent="0.25">
      <c r="A65" s="14">
        <v>54</v>
      </c>
      <c r="B65" s="35" t="s">
        <v>165</v>
      </c>
      <c r="C65" s="37" t="s">
        <v>166</v>
      </c>
      <c r="D65" s="36" t="s">
        <v>167</v>
      </c>
      <c r="E65" s="33">
        <v>13</v>
      </c>
      <c r="F65" s="30" t="str">
        <f t="shared" si="0"/>
        <v>Yếu</v>
      </c>
      <c r="G65" s="33">
        <v>13</v>
      </c>
      <c r="H65" s="30" t="str">
        <f t="shared" si="0"/>
        <v>Yếu</v>
      </c>
      <c r="I65" s="15"/>
    </row>
    <row r="66" spans="1:9" s="12" customFormat="1" ht="15.9" customHeight="1" x14ac:dyDescent="0.25">
      <c r="A66" s="14">
        <v>55</v>
      </c>
      <c r="B66" s="35" t="s">
        <v>168</v>
      </c>
      <c r="C66" s="37" t="s">
        <v>169</v>
      </c>
      <c r="D66" s="36" t="s">
        <v>167</v>
      </c>
      <c r="E66" s="33">
        <v>56</v>
      </c>
      <c r="F66" s="30" t="str">
        <f t="shared" si="0"/>
        <v>TB</v>
      </c>
      <c r="G66" s="33">
        <v>56</v>
      </c>
      <c r="H66" s="30" t="str">
        <f t="shared" si="0"/>
        <v>TB</v>
      </c>
      <c r="I66" s="15"/>
    </row>
    <row r="67" spans="1:9" s="12" customFormat="1" ht="15.9" customHeight="1" x14ac:dyDescent="0.25">
      <c r="A67" s="14">
        <v>56</v>
      </c>
      <c r="B67" s="35" t="s">
        <v>170</v>
      </c>
      <c r="C67" s="37" t="s">
        <v>63</v>
      </c>
      <c r="D67" s="36" t="s">
        <v>171</v>
      </c>
      <c r="E67" s="34">
        <v>42</v>
      </c>
      <c r="F67" s="30" t="str">
        <f t="shared" si="0"/>
        <v>Yếu</v>
      </c>
      <c r="G67" s="34">
        <v>42</v>
      </c>
      <c r="H67" s="30" t="str">
        <f t="shared" si="0"/>
        <v>Yếu</v>
      </c>
      <c r="I67" s="15"/>
    </row>
    <row r="68" spans="1:9" s="12" customFormat="1" ht="15.9" customHeight="1" x14ac:dyDescent="0.25">
      <c r="A68" s="14">
        <v>57</v>
      </c>
      <c r="B68" s="35" t="s">
        <v>172</v>
      </c>
      <c r="C68" s="37" t="s">
        <v>94</v>
      </c>
      <c r="D68" s="36" t="s">
        <v>171</v>
      </c>
      <c r="E68" s="34">
        <v>70</v>
      </c>
      <c r="F68" s="30" t="str">
        <f t="shared" si="0"/>
        <v>Khá</v>
      </c>
      <c r="G68" s="34">
        <v>70</v>
      </c>
      <c r="H68" s="30" t="str">
        <f t="shared" si="0"/>
        <v>Khá</v>
      </c>
      <c r="I68" s="15"/>
    </row>
    <row r="69" spans="1:9" s="12" customFormat="1" ht="15.9" customHeight="1" x14ac:dyDescent="0.25">
      <c r="A69" s="14">
        <v>58</v>
      </c>
      <c r="B69" s="35" t="s">
        <v>173</v>
      </c>
      <c r="C69" s="37" t="s">
        <v>174</v>
      </c>
      <c r="D69" s="36" t="s">
        <v>171</v>
      </c>
      <c r="E69" s="34"/>
      <c r="F69" s="30" t="s">
        <v>210</v>
      </c>
      <c r="G69" s="34"/>
      <c r="H69" s="30" t="s">
        <v>210</v>
      </c>
      <c r="I69" s="40" t="s">
        <v>26</v>
      </c>
    </row>
    <row r="70" spans="1:9" s="12" customFormat="1" ht="15.9" customHeight="1" x14ac:dyDescent="0.25">
      <c r="A70" s="14">
        <v>59</v>
      </c>
      <c r="B70" s="35" t="s">
        <v>175</v>
      </c>
      <c r="C70" s="37" t="s">
        <v>176</v>
      </c>
      <c r="D70" s="36" t="s">
        <v>171</v>
      </c>
      <c r="E70" s="34">
        <v>54</v>
      </c>
      <c r="F70" s="30" t="str">
        <f t="shared" si="0"/>
        <v>TB</v>
      </c>
      <c r="G70" s="34">
        <v>54</v>
      </c>
      <c r="H70" s="30" t="str">
        <f t="shared" si="0"/>
        <v>TB</v>
      </c>
      <c r="I70" s="15"/>
    </row>
    <row r="71" spans="1:9" s="12" customFormat="1" ht="15.9" customHeight="1" x14ac:dyDescent="0.25">
      <c r="A71" s="14">
        <v>60</v>
      </c>
      <c r="B71" s="35" t="s">
        <v>177</v>
      </c>
      <c r="C71" s="37" t="s">
        <v>178</v>
      </c>
      <c r="D71" s="36" t="s">
        <v>179</v>
      </c>
      <c r="E71" s="34">
        <v>56</v>
      </c>
      <c r="F71" s="30" t="str">
        <f t="shared" si="0"/>
        <v>TB</v>
      </c>
      <c r="G71" s="34">
        <v>56</v>
      </c>
      <c r="H71" s="30" t="str">
        <f t="shared" si="0"/>
        <v>TB</v>
      </c>
      <c r="I71" s="28"/>
    </row>
    <row r="72" spans="1:9" s="12" customFormat="1" ht="15.9" customHeight="1" x14ac:dyDescent="0.25">
      <c r="A72" s="14">
        <v>61</v>
      </c>
      <c r="B72" s="35" t="s">
        <v>180</v>
      </c>
      <c r="C72" s="37" t="s">
        <v>181</v>
      </c>
      <c r="D72" s="36" t="s">
        <v>182</v>
      </c>
      <c r="E72" s="34">
        <v>0.5</v>
      </c>
      <c r="F72" s="30" t="str">
        <f t="shared" si="0"/>
        <v>Yếu</v>
      </c>
      <c r="G72" s="34">
        <v>0.5</v>
      </c>
      <c r="H72" s="30" t="str">
        <f t="shared" si="0"/>
        <v>Yếu</v>
      </c>
      <c r="I72" s="15"/>
    </row>
    <row r="73" spans="1:9" s="12" customFormat="1" ht="15.9" customHeight="1" x14ac:dyDescent="0.25">
      <c r="A73" s="14">
        <v>62</v>
      </c>
      <c r="B73" s="35" t="s">
        <v>183</v>
      </c>
      <c r="C73" s="37" t="s">
        <v>96</v>
      </c>
      <c r="D73" s="36" t="s">
        <v>184</v>
      </c>
      <c r="E73" s="34">
        <v>40</v>
      </c>
      <c r="F73" s="30" t="str">
        <f t="shared" si="0"/>
        <v>Yếu</v>
      </c>
      <c r="G73" s="34">
        <v>40</v>
      </c>
      <c r="H73" s="30" t="str">
        <f t="shared" si="0"/>
        <v>Yếu</v>
      </c>
      <c r="I73" s="15"/>
    </row>
    <row r="74" spans="1:9" s="12" customFormat="1" ht="15.9" customHeight="1" x14ac:dyDescent="0.25">
      <c r="A74" s="14">
        <v>63</v>
      </c>
      <c r="B74" s="35" t="s">
        <v>185</v>
      </c>
      <c r="C74" s="37" t="s">
        <v>186</v>
      </c>
      <c r="D74" s="36" t="s">
        <v>187</v>
      </c>
      <c r="E74" s="34">
        <v>64</v>
      </c>
      <c r="F74" s="30" t="str">
        <f t="shared" si="0"/>
        <v>TB</v>
      </c>
      <c r="G74" s="34">
        <v>64</v>
      </c>
      <c r="H74" s="30" t="str">
        <f t="shared" si="0"/>
        <v>TB</v>
      </c>
      <c r="I74" s="15"/>
    </row>
    <row r="75" spans="1:9" s="12" customFormat="1" ht="15.9" customHeight="1" x14ac:dyDescent="0.25">
      <c r="A75" s="14">
        <v>64</v>
      </c>
      <c r="B75" s="35" t="s">
        <v>188</v>
      </c>
      <c r="C75" s="37" t="s">
        <v>189</v>
      </c>
      <c r="D75" s="36" t="s">
        <v>190</v>
      </c>
      <c r="E75" s="34">
        <v>36</v>
      </c>
      <c r="F75" s="30" t="str">
        <f t="shared" si="0"/>
        <v>Yếu</v>
      </c>
      <c r="G75" s="34">
        <v>36</v>
      </c>
      <c r="H75" s="30" t="str">
        <f t="shared" si="0"/>
        <v>Yếu</v>
      </c>
      <c r="I75" s="15"/>
    </row>
    <row r="76" spans="1:9" s="12" customFormat="1" ht="15.9" customHeight="1" x14ac:dyDescent="0.25">
      <c r="A76" s="14">
        <v>65</v>
      </c>
      <c r="B76" s="35" t="s">
        <v>191</v>
      </c>
      <c r="C76" s="37" t="s">
        <v>192</v>
      </c>
      <c r="D76" s="36" t="s">
        <v>193</v>
      </c>
      <c r="E76" s="33">
        <v>55</v>
      </c>
      <c r="F76" s="30" t="str">
        <f t="shared" si="0"/>
        <v>TB</v>
      </c>
      <c r="G76" s="33">
        <v>55</v>
      </c>
      <c r="H76" s="30" t="str">
        <f t="shared" si="0"/>
        <v>TB</v>
      </c>
      <c r="I76" s="15"/>
    </row>
    <row r="77" spans="1:9" s="12" customFormat="1" ht="15.9" customHeight="1" x14ac:dyDescent="0.25">
      <c r="A77" s="14">
        <v>66</v>
      </c>
      <c r="B77" s="35" t="s">
        <v>194</v>
      </c>
      <c r="C77" s="37" t="s">
        <v>195</v>
      </c>
      <c r="D77" s="36" t="s">
        <v>196</v>
      </c>
      <c r="E77" s="33">
        <v>59</v>
      </c>
      <c r="F77" s="30" t="str">
        <f t="shared" ref="F77:H83" si="1">IF(AND(E77&gt;89),"XS",IF(AND(E77&gt;79),"Tốt",IF(AND(E77&gt;69),"Khá",IF(AND(E77&gt;49),"TB","Yếu"))))</f>
        <v>TB</v>
      </c>
      <c r="G77" s="33">
        <v>59</v>
      </c>
      <c r="H77" s="30" t="str">
        <f t="shared" si="1"/>
        <v>TB</v>
      </c>
      <c r="I77" s="15"/>
    </row>
    <row r="78" spans="1:9" s="12" customFormat="1" ht="15.9" customHeight="1" x14ac:dyDescent="0.25">
      <c r="A78" s="14">
        <v>67</v>
      </c>
      <c r="B78" s="35" t="s">
        <v>197</v>
      </c>
      <c r="C78" s="37" t="s">
        <v>198</v>
      </c>
      <c r="D78" s="36" t="s">
        <v>196</v>
      </c>
      <c r="E78" s="33">
        <v>61</v>
      </c>
      <c r="F78" s="30" t="str">
        <f t="shared" si="1"/>
        <v>TB</v>
      </c>
      <c r="G78" s="33">
        <v>61</v>
      </c>
      <c r="H78" s="30" t="str">
        <f t="shared" si="1"/>
        <v>TB</v>
      </c>
      <c r="I78" s="15"/>
    </row>
    <row r="79" spans="1:9" s="12" customFormat="1" ht="15.9" customHeight="1" x14ac:dyDescent="0.25">
      <c r="A79" s="14">
        <v>68</v>
      </c>
      <c r="B79" s="35" t="s">
        <v>199</v>
      </c>
      <c r="C79" s="37" t="s">
        <v>200</v>
      </c>
      <c r="D79" s="36" t="s">
        <v>201</v>
      </c>
      <c r="E79" s="33">
        <v>55</v>
      </c>
      <c r="F79" s="30" t="str">
        <f t="shared" si="1"/>
        <v>TB</v>
      </c>
      <c r="G79" s="33">
        <v>55</v>
      </c>
      <c r="H79" s="30" t="str">
        <f t="shared" si="1"/>
        <v>TB</v>
      </c>
      <c r="I79" s="15"/>
    </row>
    <row r="80" spans="1:9" s="12" customFormat="1" ht="15.9" customHeight="1" x14ac:dyDescent="0.25">
      <c r="A80" s="14">
        <v>69</v>
      </c>
      <c r="B80" s="35" t="s">
        <v>202</v>
      </c>
      <c r="C80" s="37" t="s">
        <v>94</v>
      </c>
      <c r="D80" s="36" t="s">
        <v>203</v>
      </c>
      <c r="E80" s="33">
        <v>49</v>
      </c>
      <c r="F80" s="30" t="str">
        <f t="shared" si="1"/>
        <v>Yếu</v>
      </c>
      <c r="G80" s="33">
        <v>49</v>
      </c>
      <c r="H80" s="30" t="str">
        <f t="shared" si="1"/>
        <v>Yếu</v>
      </c>
      <c r="I80" s="15"/>
    </row>
    <row r="81" spans="1:9" s="12" customFormat="1" ht="15.9" customHeight="1" x14ac:dyDescent="0.25">
      <c r="A81" s="14">
        <v>70</v>
      </c>
      <c r="B81" s="35" t="s">
        <v>204</v>
      </c>
      <c r="C81" s="37" t="s">
        <v>205</v>
      </c>
      <c r="D81" s="36" t="s">
        <v>206</v>
      </c>
      <c r="E81" s="33">
        <v>53</v>
      </c>
      <c r="F81" s="30" t="str">
        <f t="shared" si="1"/>
        <v>TB</v>
      </c>
      <c r="G81" s="33">
        <v>53</v>
      </c>
      <c r="H81" s="30" t="str">
        <f t="shared" si="1"/>
        <v>TB</v>
      </c>
      <c r="I81" s="15"/>
    </row>
    <row r="82" spans="1:9" s="12" customFormat="1" ht="15.9" customHeight="1" x14ac:dyDescent="0.25">
      <c r="A82" s="14">
        <v>71</v>
      </c>
      <c r="B82" s="35" t="s">
        <v>207</v>
      </c>
      <c r="C82" s="37" t="s">
        <v>208</v>
      </c>
      <c r="D82" s="36" t="s">
        <v>206</v>
      </c>
      <c r="E82" s="33">
        <v>46</v>
      </c>
      <c r="F82" s="30" t="str">
        <f t="shared" si="1"/>
        <v>Yếu</v>
      </c>
      <c r="G82" s="33">
        <v>46</v>
      </c>
      <c r="H82" s="30" t="str">
        <f t="shared" si="1"/>
        <v>Yếu</v>
      </c>
      <c r="I82" s="28"/>
    </row>
    <row r="83" spans="1:9" s="12" customFormat="1" ht="15.9" customHeight="1" x14ac:dyDescent="0.25">
      <c r="A83" s="14">
        <v>72</v>
      </c>
      <c r="B83" s="35" t="s">
        <v>209</v>
      </c>
      <c r="C83" s="37" t="s">
        <v>94</v>
      </c>
      <c r="D83" s="36" t="s">
        <v>206</v>
      </c>
      <c r="E83" s="33">
        <v>49</v>
      </c>
      <c r="F83" s="30" t="str">
        <f t="shared" si="1"/>
        <v>Yếu</v>
      </c>
      <c r="G83" s="33">
        <v>49</v>
      </c>
      <c r="H83" s="30" t="str">
        <f t="shared" si="1"/>
        <v>Yếu</v>
      </c>
      <c r="I83" s="15"/>
    </row>
    <row r="84" spans="1:9" ht="18" customHeight="1" x14ac:dyDescent="0.3">
      <c r="A84" s="22"/>
      <c r="B84" s="22"/>
      <c r="C84" s="59" t="s">
        <v>11</v>
      </c>
      <c r="D84" s="59"/>
      <c r="E84" s="59"/>
      <c r="F84" s="59"/>
      <c r="G84" s="59"/>
      <c r="H84" s="59"/>
      <c r="I84" s="59"/>
    </row>
    <row r="85" spans="1:9" ht="17.100000000000001" customHeight="1" x14ac:dyDescent="0.25">
      <c r="C85" s="60" t="s">
        <v>12</v>
      </c>
      <c r="D85" s="25"/>
      <c r="E85" s="62" t="s">
        <v>6</v>
      </c>
      <c r="F85" s="63"/>
      <c r="G85" s="62" t="s">
        <v>7</v>
      </c>
      <c r="H85" s="63"/>
      <c r="I85" s="64" t="s">
        <v>8</v>
      </c>
    </row>
    <row r="86" spans="1:9" s="12" customFormat="1" ht="17.100000000000001" customHeight="1" x14ac:dyDescent="0.25">
      <c r="C86" s="61"/>
      <c r="D86" s="20"/>
      <c r="E86" s="13" t="s">
        <v>13</v>
      </c>
      <c r="F86" s="16" t="s">
        <v>14</v>
      </c>
      <c r="G86" s="13" t="s">
        <v>13</v>
      </c>
      <c r="H86" s="16" t="s">
        <v>14</v>
      </c>
      <c r="I86" s="65"/>
    </row>
    <row r="87" spans="1:9" ht="17.100000000000001" customHeight="1" x14ac:dyDescent="0.25">
      <c r="C87" s="23" t="s">
        <v>15</v>
      </c>
      <c r="D87" s="11"/>
      <c r="E87" s="14">
        <f>COUNTIF(F12:F83,"Xuất sắc")</f>
        <v>0</v>
      </c>
      <c r="F87" s="38">
        <f>E87*100/A83</f>
        <v>0</v>
      </c>
      <c r="G87" s="14">
        <f>COUNTIF(H12:H83,"Xuất sắc")</f>
        <v>0</v>
      </c>
      <c r="H87" s="38">
        <f>G87*100/A83</f>
        <v>0</v>
      </c>
      <c r="I87" s="17"/>
    </row>
    <row r="88" spans="1:9" ht="17.100000000000001" customHeight="1" x14ac:dyDescent="0.25">
      <c r="C88" s="23" t="s">
        <v>16</v>
      </c>
      <c r="D88" s="11"/>
      <c r="E88" s="14">
        <f>COUNTIF(F12:F83,"Tốt")</f>
        <v>0</v>
      </c>
      <c r="F88" s="38">
        <f>E88*100/A83</f>
        <v>0</v>
      </c>
      <c r="G88" s="14">
        <f>COUNTIF(H12:H83,"Tốt")</f>
        <v>0</v>
      </c>
      <c r="H88" s="38">
        <f>G88*100/A83</f>
        <v>0</v>
      </c>
      <c r="I88" s="17"/>
    </row>
    <row r="89" spans="1:9" ht="17.100000000000001" customHeight="1" x14ac:dyDescent="0.25">
      <c r="C89" s="23" t="s">
        <v>17</v>
      </c>
      <c r="D89" s="11"/>
      <c r="E89" s="14">
        <f>COUNTIF(F12:F83,"Khá")</f>
        <v>3</v>
      </c>
      <c r="F89" s="38">
        <f>E89*100/A83</f>
        <v>4.166666666666667</v>
      </c>
      <c r="G89" s="14">
        <f>COUNTIF(H12:H83,"Khá")</f>
        <v>3</v>
      </c>
      <c r="H89" s="38">
        <f>G89*100/A83</f>
        <v>4.166666666666667</v>
      </c>
      <c r="I89" s="17"/>
    </row>
    <row r="90" spans="1:9" ht="17.100000000000001" customHeight="1" x14ac:dyDescent="0.25">
      <c r="C90" s="23" t="s">
        <v>18</v>
      </c>
      <c r="D90" s="11"/>
      <c r="E90" s="14">
        <f>COUNTIF(F12:F83,"TB")</f>
        <v>31</v>
      </c>
      <c r="F90" s="38">
        <f>E90*100/A83</f>
        <v>43.055555555555557</v>
      </c>
      <c r="G90" s="14">
        <f>COUNTIF(H12:H83,"TB")</f>
        <v>31</v>
      </c>
      <c r="H90" s="38">
        <f>G90*100/A83</f>
        <v>43.055555555555557</v>
      </c>
      <c r="I90" s="17"/>
    </row>
    <row r="91" spans="1:9" ht="17.100000000000001" customHeight="1" x14ac:dyDescent="0.25">
      <c r="C91" s="23" t="s">
        <v>19</v>
      </c>
      <c r="D91" s="11"/>
      <c r="E91" s="14">
        <f>COUNTIF(F12:F83,"Yếu")</f>
        <v>36</v>
      </c>
      <c r="F91" s="38">
        <f>E91*100/A83</f>
        <v>50</v>
      </c>
      <c r="G91" s="14">
        <f>COUNTIF(H12:H83,"Yếu")</f>
        <v>36</v>
      </c>
      <c r="H91" s="38">
        <f>G91*100/A83</f>
        <v>50</v>
      </c>
      <c r="I91" s="17"/>
    </row>
    <row r="92" spans="1:9" ht="17.100000000000001" customHeight="1" thickBot="1" x14ac:dyDescent="0.3">
      <c r="C92" s="24" t="s">
        <v>26</v>
      </c>
      <c r="D92" s="21"/>
      <c r="E92" s="31">
        <f>COUNTIF(F13:F84,"Không XL")</f>
        <v>2</v>
      </c>
      <c r="F92" s="39">
        <f>E92*100/A83</f>
        <v>2.7777777777777777</v>
      </c>
      <c r="G92" s="41">
        <f>COUNTIF(H13:H84,"Không XL")</f>
        <v>2</v>
      </c>
      <c r="H92" s="39">
        <f>G92*100/A83</f>
        <v>2.7777777777777777</v>
      </c>
      <c r="I92" s="18"/>
    </row>
    <row r="93" spans="1:9" ht="9.9" customHeight="1" x14ac:dyDescent="0.25">
      <c r="C93" s="19"/>
      <c r="D93" s="19"/>
      <c r="F93" s="29"/>
      <c r="G93" s="42"/>
    </row>
    <row r="94" spans="1:9" ht="17.100000000000001" customHeight="1" x14ac:dyDescent="0.3">
      <c r="E94" s="66" t="s">
        <v>25</v>
      </c>
      <c r="F94" s="66"/>
      <c r="G94" s="66"/>
      <c r="H94" s="66"/>
      <c r="I94" s="66"/>
    </row>
    <row r="95" spans="1:9" ht="17.100000000000001" customHeight="1" x14ac:dyDescent="0.25">
      <c r="A95" s="43" t="s">
        <v>7</v>
      </c>
      <c r="B95" s="43"/>
      <c r="C95" s="43"/>
      <c r="D95" s="43" t="s">
        <v>6</v>
      </c>
      <c r="E95" s="43"/>
      <c r="F95" s="43"/>
      <c r="G95" s="43"/>
      <c r="H95" s="43" t="s">
        <v>20</v>
      </c>
      <c r="I95" s="43"/>
    </row>
    <row r="96" spans="1:9" ht="16.5" customHeight="1" x14ac:dyDescent="0.25"/>
    <row r="97" spans="1:7" ht="21.75" customHeight="1" x14ac:dyDescent="0.25"/>
    <row r="98" spans="1:7" ht="9.75" customHeight="1" x14ac:dyDescent="0.25">
      <c r="D98" s="43"/>
      <c r="E98" s="43"/>
      <c r="F98" s="43"/>
      <c r="G98" s="43"/>
    </row>
    <row r="99" spans="1:7" ht="20.25" customHeight="1" x14ac:dyDescent="0.25">
      <c r="D99" s="43" t="s">
        <v>211</v>
      </c>
      <c r="E99" s="43"/>
      <c r="F99" s="43"/>
      <c r="G99" s="43"/>
    </row>
    <row r="100" spans="1:7" ht="17.100000000000001" customHeight="1" x14ac:dyDescent="0.25"/>
    <row r="101" spans="1:7" ht="18" customHeight="1" x14ac:dyDescent="0.25">
      <c r="A101" s="1">
        <v>1</v>
      </c>
    </row>
    <row r="102" spans="1:7" ht="18" customHeight="1" x14ac:dyDescent="0.25"/>
    <row r="103" spans="1:7" ht="18" customHeight="1" x14ac:dyDescent="0.25"/>
    <row r="104" spans="1:7" ht="18" customHeight="1" x14ac:dyDescent="0.25"/>
    <row r="105" spans="1:7" ht="18" customHeight="1" x14ac:dyDescent="0.25"/>
    <row r="106" spans="1:7" ht="18" customHeight="1" x14ac:dyDescent="0.25"/>
    <row r="107" spans="1:7" ht="18" customHeight="1" x14ac:dyDescent="0.25"/>
    <row r="108" spans="1:7" ht="18" customHeight="1" x14ac:dyDescent="0.25"/>
    <row r="109" spans="1:7" ht="18" customHeight="1" x14ac:dyDescent="0.25"/>
    <row r="110" spans="1:7" ht="18" customHeight="1" x14ac:dyDescent="0.25"/>
    <row r="111" spans="1:7" ht="18" customHeight="1" x14ac:dyDescent="0.25"/>
    <row r="112" spans="1:7" ht="18" customHeight="1" x14ac:dyDescent="0.25"/>
    <row r="113" ht="18" customHeight="1" x14ac:dyDescent="0.25"/>
    <row r="114" ht="18" customHeight="1" x14ac:dyDescent="0.25"/>
    <row r="115" ht="18" customHeight="1" x14ac:dyDescent="0.25"/>
    <row r="116" ht="18" customHeight="1" x14ac:dyDescent="0.25"/>
    <row r="117" ht="18" customHeight="1" x14ac:dyDescent="0.25"/>
    <row r="118" ht="18" customHeight="1" x14ac:dyDescent="0.25"/>
  </sheetData>
  <mergeCells count="26">
    <mergeCell ref="D98:G98"/>
    <mergeCell ref="D99:G99"/>
    <mergeCell ref="E94:I94"/>
    <mergeCell ref="A95:C95"/>
    <mergeCell ref="D95:G95"/>
    <mergeCell ref="H95:I95"/>
    <mergeCell ref="C84:I84"/>
    <mergeCell ref="C85:C86"/>
    <mergeCell ref="E85:F85"/>
    <mergeCell ref="G85:H85"/>
    <mergeCell ref="I85:I86"/>
    <mergeCell ref="A7:I7"/>
    <mergeCell ref="A8:I8"/>
    <mergeCell ref="A10:A11"/>
    <mergeCell ref="C10:D11"/>
    <mergeCell ref="E10:F10"/>
    <mergeCell ref="G10:H10"/>
    <mergeCell ref="I10:I11"/>
    <mergeCell ref="A4:D4"/>
    <mergeCell ref="E4:I4"/>
    <mergeCell ref="A5:D5"/>
    <mergeCell ref="A6:I6"/>
    <mergeCell ref="A2:D2"/>
    <mergeCell ref="E2:I2"/>
    <mergeCell ref="A3:D3"/>
    <mergeCell ref="E3:I3"/>
  </mergeCells>
  <phoneticPr fontId="13" type="noConversion"/>
  <conditionalFormatting sqref="F12:F62 F64:F68 F70:F83">
    <cfRule type="cellIs" dxfId="11" priority="35" stopIfTrue="1" operator="equal">
      <formula>"SVG"</formula>
    </cfRule>
    <cfRule type="cellIs" dxfId="10" priority="36" stopIfTrue="1" operator="equal">
      <formula>"SVXS"</formula>
    </cfRule>
  </conditionalFormatting>
  <conditionalFormatting sqref="H12:H62 H64:H68 H70:H83">
    <cfRule type="cellIs" dxfId="9" priority="9" stopIfTrue="1" operator="equal">
      <formula>"SVG"</formula>
    </cfRule>
    <cfRule type="cellIs" dxfId="8" priority="10" stopIfTrue="1" operator="equal">
      <formula>"SVXS"</formula>
    </cfRule>
  </conditionalFormatting>
  <conditionalFormatting sqref="F63">
    <cfRule type="cellIs" dxfId="7" priority="7" stopIfTrue="1" operator="equal">
      <formula>"SVG"</formula>
    </cfRule>
    <cfRule type="cellIs" dxfId="6" priority="8" stopIfTrue="1" operator="equal">
      <formula>"SVXS"</formula>
    </cfRule>
  </conditionalFormatting>
  <conditionalFormatting sqref="H63">
    <cfRule type="cellIs" dxfId="5" priority="5" stopIfTrue="1" operator="equal">
      <formula>"SVG"</formula>
    </cfRule>
    <cfRule type="cellIs" dxfId="4" priority="6" stopIfTrue="1" operator="equal">
      <formula>"SVXS"</formula>
    </cfRule>
  </conditionalFormatting>
  <conditionalFormatting sqref="H69">
    <cfRule type="cellIs" dxfId="3" priority="3" stopIfTrue="1" operator="equal">
      <formula>"SVG"</formula>
    </cfRule>
    <cfRule type="cellIs" dxfId="2" priority="4" stopIfTrue="1" operator="equal">
      <formula>"SVXS"</formula>
    </cfRule>
  </conditionalFormatting>
  <conditionalFormatting sqref="F69">
    <cfRule type="cellIs" dxfId="1" priority="1" stopIfTrue="1" operator="equal">
      <formula>"SVG"</formula>
    </cfRule>
    <cfRule type="cellIs" dxfId="0" priority="2" stopIfTrue="1" operator="equal">
      <formula>"SVXS"</formula>
    </cfRule>
  </conditionalFormatting>
  <pageMargins left="0.5" right="0.25" top="0.3" bottom="0.5" header="0" footer="0.25"/>
  <pageSetup paperSize="9" scale="95" orientation="portrait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18C2-ĐĐT1</vt:lpstr>
      <vt:lpstr>'18C2-ĐĐT1'!Print_Titles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cotrang</cp:lastModifiedBy>
  <cp:lastPrinted>2019-04-12T12:47:33Z</cp:lastPrinted>
  <dcterms:created xsi:type="dcterms:W3CDTF">2014-11-24T02:19:52Z</dcterms:created>
  <dcterms:modified xsi:type="dcterms:W3CDTF">2019-04-12T12:47:48Z</dcterms:modified>
</cp:coreProperties>
</file>